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4735" windowHeight="12210" activeTab="4"/>
  </bookViews>
  <sheets>
    <sheet name="Ссылки на публикации" sheetId="1" r:id="rId1"/>
    <sheet name="Титульный" sheetId="2" r:id="rId2"/>
    <sheet name="ТС характеристики" sheetId="3" r:id="rId3"/>
    <sheet name="ТС инвестиции" sheetId="4" r:id="rId4"/>
    <sheet name="ТС показатели" sheetId="5" r:id="rId5"/>
    <sheet name="ТС показатели (2)" sheetId="6" r:id="rId6"/>
  </sheets>
  <externalReferences>
    <externalReference r:id="rId9"/>
  </externalReferences>
  <definedNames>
    <definedName name="activity" localSheetId="0">'[1]Титульный'!$G$32</definedName>
    <definedName name="activity" localSheetId="3">'[1]Титульный'!$G$32</definedName>
    <definedName name="activity" localSheetId="4">'[1]Титульный'!$G$32</definedName>
    <definedName name="activity" localSheetId="5">'[1]Титульный'!$G$32</definedName>
    <definedName name="activity" localSheetId="2">'[1]Титульный'!$G$32</definedName>
    <definedName name="activity">'Титульный'!$G$32</definedName>
    <definedName name="activity_zag">'Титульный'!$E$32</definedName>
    <definedName name="add_event" localSheetId="3">'ТС инвестиции'!$B$20:$B$85</definedName>
    <definedName name="add_event">#REF!</definedName>
    <definedName name="add_index" localSheetId="3">'ТС инвестиции'!$4:$5</definedName>
    <definedName name="add_index">#REF!</definedName>
    <definedName name="add_inv_block" localSheetId="3">'ТС инвестиции'!$F$84</definedName>
    <definedName name="add_inv_block">#REF!</definedName>
    <definedName name="add_kind_of_fuels">'ТС показатели'!$F$22</definedName>
    <definedName name="add_source_of_funding" localSheetId="3">'ТС инвестиции'!$2:$2</definedName>
    <definedName name="add_source_of_funding">#REF!</definedName>
    <definedName name="add_source_of_funding_block" localSheetId="3">'ТС инвестиции'!$7:$14</definedName>
    <definedName name="add_source_of_funding_block">#REF!</definedName>
    <definedName name="addHypEvent" localSheetId="3">'ТС инвестиции'!$Y$20</definedName>
    <definedName name="addHypEvent">#REF!</definedName>
    <definedName name="anscount" hidden="1">1</definedName>
    <definedName name="checkCell_1" localSheetId="3">'ТС инвестиции'!$E$22:$Z$83</definedName>
    <definedName name="checkCell_1">#REF!</definedName>
    <definedName name="checkCell_2">'ТС показатели'!$E$13:$I$70</definedName>
    <definedName name="checkCell_3">'ТС показатели (2)'!$E$14:$M$27</definedName>
    <definedName name="checkCell_4">'Ссылки на публикации'!$E$15:$K$31</definedName>
    <definedName name="checkCell_5">'ТС характеристики'!$E$13:$G$17</definedName>
    <definedName name="code">'[1]Инструкция'!$J$2</definedName>
    <definedName name="createPrintForm">'Титульный'!$E$7</definedName>
    <definedName name="Date_of_publication">'Ссылки на публикации'!$H$15:$H$31</definedName>
    <definedName name="dateBuhg">'Титульный'!$G$15</definedName>
    <definedName name="dateEndIPR" localSheetId="3">'ТС инвестиции'!$H$25:$Z$25</definedName>
    <definedName name="dateEndIPR">#REF!</definedName>
    <definedName name="dateStartIPR" localSheetId="3">'ТС инвестиции'!$H$24:$Z$24</definedName>
    <definedName name="dateStartIPR">#REF!</definedName>
    <definedName name="description_SKI">'Титульный'!$G$41</definedName>
    <definedName name="details_of_org_address">'Титульный'!$G$52:$G$53</definedName>
    <definedName name="details_of_org_buhg">'Титульный'!$G$60:$G$61</definedName>
    <definedName name="details_of_org_etc">'Титульный'!$G$64:$G$67</definedName>
    <definedName name="details_of_org_main">'Титульный'!$G$56:$G$57</definedName>
    <definedName name="fil" localSheetId="0">'[1]Титульный'!$G$27</definedName>
    <definedName name="fil" localSheetId="3">'[1]Титульный'!$G$27</definedName>
    <definedName name="fil" localSheetId="4">'[1]Титульный'!$G$27</definedName>
    <definedName name="fil" localSheetId="5">'[1]Титульный'!$G$27</definedName>
    <definedName name="fil" localSheetId="2">'[1]Титульный'!$G$27</definedName>
    <definedName name="fil">'Титульный'!$G$27</definedName>
    <definedName name="fil_flag">'Титульный'!$G$21</definedName>
    <definedName name="flag_ipr">'Титульный'!$G$38</definedName>
    <definedName name="godEnd" localSheetId="0">'[1]Титульный'!$G$19</definedName>
    <definedName name="godEnd" localSheetId="3">'[1]Титульный'!$G$19</definedName>
    <definedName name="godEnd" localSheetId="4">'[1]Титульный'!$G$19</definedName>
    <definedName name="godEnd" localSheetId="5">'[1]Титульный'!$G$19</definedName>
    <definedName name="godEnd" localSheetId="2">'[1]Титульный'!$G$19</definedName>
    <definedName name="godEnd">'Титульный'!$G$19</definedName>
    <definedName name="godStart" localSheetId="0">'[1]Титульный'!$G$18</definedName>
    <definedName name="godStart" localSheetId="3">'[1]Титульный'!$G$18</definedName>
    <definedName name="godStart" localSheetId="4">'[1]Титульный'!$G$18</definedName>
    <definedName name="godStart" localSheetId="5">'[1]Титульный'!$G$18</definedName>
    <definedName name="godStart" localSheetId="2">'[1]Титульный'!$G$18</definedName>
    <definedName name="godStart">'Титульный'!$G$18</definedName>
    <definedName name="hide_me_column_1_1">'Титульный'!$D:$D</definedName>
    <definedName name="hide_me_column_1_2">'Титульный'!$H:$H</definedName>
    <definedName name="hide_me_column_2_1" localSheetId="3">'ТС инвестиции'!$D:$D</definedName>
    <definedName name="hide_me_column_2_1">#REF!</definedName>
    <definedName name="hide_me_column_2_2" localSheetId="3">'ТС инвестиции'!$Z:$AA</definedName>
    <definedName name="hide_me_column_2_2">#REF!</definedName>
    <definedName name="hide_me_column_3_1">'ТС показатели'!$D:$D</definedName>
    <definedName name="hide_me_column_3_2">'ТС показатели'!$J:$J</definedName>
    <definedName name="hide_me_column_4_1">'ТС показатели (2)'!$D:$D</definedName>
    <definedName name="hide_me_column_4_2">'ТС показатели (2)'!$N:$N</definedName>
    <definedName name="hide_me_column_5_1">'Ссылки на публикации'!$D:$D</definedName>
    <definedName name="hide_me_column_5_2">'Ссылки на публикации'!$L:$L</definedName>
    <definedName name="hide_me_column_6_1">'ТС характеристики'!$D:$D</definedName>
    <definedName name="hide_me_column_6_2">'ТС характеристики'!$H:$H</definedName>
    <definedName name="hide_me_row_1_1">'Титульный'!$49:$49</definedName>
    <definedName name="hide_me_row_1_2">'Титульный'!$47:$49</definedName>
    <definedName name="hide_me_row_2_1" localSheetId="3">'ТС инвестиции'!$28:$28</definedName>
    <definedName name="hide_me_row_2_1">#REF!</definedName>
    <definedName name="hide_me_row_2_2" localSheetId="3">'ТС инвестиции'!$31:$31</definedName>
    <definedName name="hide_me_row_2_2">#REF!</definedName>
    <definedName name="hide_me_row_2_3" localSheetId="3">'ТС инвестиции'!$65:$65</definedName>
    <definedName name="hide_me_row_2_3">#REF!</definedName>
    <definedName name="hide_me_row_2_4" localSheetId="3">'ТС инвестиции'!$84:$85</definedName>
    <definedName name="hide_me_row_2_4">#REF!</definedName>
    <definedName name="hide_me_row_3_1">'ТС показатели'!$42:$42</definedName>
    <definedName name="hide_me_row_4_1">'ТС показатели (2)'!$15:$27</definedName>
    <definedName name="hide_me_row_5_1">'Ссылки на публикации'!$31:$31</definedName>
    <definedName name="indexPoint_3_12_1">'ТС показатели'!$I$37:$I$38</definedName>
    <definedName name="inn" localSheetId="0">'[1]Титульный'!$G$29</definedName>
    <definedName name="inn" localSheetId="3">'[1]Титульный'!$G$29</definedName>
    <definedName name="inn" localSheetId="4">'[1]Титульный'!$G$29</definedName>
    <definedName name="inn" localSheetId="5">'[1]Титульный'!$G$29</definedName>
    <definedName name="inn" localSheetId="2">'[1]Титульный'!$G$29</definedName>
    <definedName name="inn">'Титульный'!$G$29</definedName>
    <definedName name="inn_zag">'Титульный'!$E$29</definedName>
    <definedName name="inv_ch5_6_8">'[1]ТС инвестиции'!$H$2,'[1]ТС инвестиции'!$H$26:$H$31,'[1]ТС инвестиции'!$H$7:$H$14,'[1]ТС инвестиции'!$H$75:$H$84</definedName>
    <definedName name="invest_flag_is">'[1]ТС инвестиции'!$B$2,'[1]ТС инвестиции'!$F$2:$Z$2,'[1]ТС инвестиции'!$F$7:$Z$14,'[1]ТС инвестиции'!$B$7:$B$14,'[1]ТС инвестиции'!$B$22:$B$31,'[1]ТС инвестиции'!$B$75:$B$84,'[1]ТС инвестиции'!$F$22:$Z$31,'[1]ТС инвестиции'!$F$75:$Z$84</definedName>
    <definedName name="ipr_pub">'Ссылки на публикации'!$E$18:$K$20</definedName>
    <definedName name="kind_of_fuels">'[1]TEHSHEET'!$K$2:$K$29</definedName>
    <definedName name="kind_of_NDS">'[1]TEHSHEET'!$N$2:$N$4</definedName>
    <definedName name="kind_of_purchase_method">'[1]TEHSHEET'!$P$2:$P$4</definedName>
    <definedName name="kpp" localSheetId="0">'[1]Титульный'!$G$30</definedName>
    <definedName name="kpp" localSheetId="3">'[1]Титульный'!$G$30</definedName>
    <definedName name="kpp" localSheetId="4">'[1]Титульный'!$G$30</definedName>
    <definedName name="kpp" localSheetId="5">'[1]Титульный'!$G$30</definedName>
    <definedName name="kpp" localSheetId="2">'[1]Титульный'!$G$30</definedName>
    <definedName name="kpp">'Титульный'!$G$30</definedName>
    <definedName name="kpp_zag">'Титульный'!$E$30</definedName>
    <definedName name="LastUpdateDate_MO">'Титульный'!$E$44</definedName>
    <definedName name="LastUpdateDate_ReestrOrg">'Титульный'!$E$24</definedName>
    <definedName name="logic">'[1]TEHSHEET'!$A$2:$A$3</definedName>
    <definedName name="mo_check">'Титульный'!$F$47:$F$49</definedName>
    <definedName name="MO_LIST_19">'[1]REESTR_MO'!$B$151</definedName>
    <definedName name="mo_zag">'Титульный'!$F$45</definedName>
    <definedName name="mr_check">'Титульный'!$E$47:$E$49</definedName>
    <definedName name="MR_LIST">'[1]REESTR_MO'!$D$2:$D$53</definedName>
    <definedName name="mr_zag">'Титульный'!$E$45</definedName>
    <definedName name="nameSource_strPublication_1">'Ссылки на публикации'!$G$19</definedName>
    <definedName name="nameSource_strPublication_2">'Ссылки на публикации'!$G$22</definedName>
    <definedName name="nameSource_strPublication_3">'Ссылки на публикации'!$G$25</definedName>
    <definedName name="nameSource_strPublication_4">'Ссылки на публикации'!$G$28</definedName>
    <definedName name="nameSource_strPublication_5">'Ссылки на публикации'!$G$16</definedName>
    <definedName name="NDS">'Титульный'!$G$36</definedName>
    <definedName name="objective_of_IPR">'[1]TEHSHEET'!$O$2:$O$6</definedName>
    <definedName name="oktmo_check">'Титульный'!$G$47:$G$49</definedName>
    <definedName name="org" localSheetId="0">'[1]Титульный'!$G$25</definedName>
    <definedName name="org" localSheetId="3">'[1]Титульный'!$G$25</definedName>
    <definedName name="org" localSheetId="4">'[1]Титульный'!$G$25</definedName>
    <definedName name="org" localSheetId="5">'[1]Титульный'!$G$25</definedName>
    <definedName name="org" localSheetId="2">'[1]Титульный'!$G$25</definedName>
    <definedName name="org">'Титульный'!$G$25</definedName>
    <definedName name="org_zag">'Титульный'!$E$25</definedName>
    <definedName name="pointTwo_1">'ТС показатели (2)'!$E$21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 localSheetId="0">'[1]Титульный'!$G$9</definedName>
    <definedName name="region_name" localSheetId="3">'[1]Титульный'!$G$9</definedName>
    <definedName name="region_name" localSheetId="4">'[1]Титульный'!$G$9</definedName>
    <definedName name="region_name" localSheetId="5">'[1]Титульный'!$G$9</definedName>
    <definedName name="region_name" localSheetId="2">'[1]Титульный'!$G$9</definedName>
    <definedName name="region_name">'Титульный'!$G$9</definedName>
    <definedName name="responsible_FIO">'Титульный'!$G$64</definedName>
    <definedName name="responsible_post">'Титульный'!$G$65</definedName>
    <definedName name="revenue_from_activity_80">'Титульный'!$G$34</definedName>
    <definedName name="revenue_from_activity_80_pub">'Ссылки на публикации'!$E$27:$K$29</definedName>
    <definedName name="revenue_from_activity_80_pub_comm">'Ссылки на публикации'!$E$36:$K$36</definedName>
    <definedName name="share_of_costs_1">'ТС показатели (2)'!$M$14:$M$27</definedName>
    <definedName name="SKI">'Титульный'!$G$40</definedName>
    <definedName name="source_of_funding">'[1]TEHSHEET'!$J$2:$J$13</definedName>
    <definedName name="strChangesInTariff">'Титульный'!$G$13</definedName>
    <definedName name="strPublication">'Титульный'!$G$11</definedName>
    <definedName name="version">'[1]Инструкция'!$J$3</definedName>
    <definedName name="Website_address_internet">'Ссылки на публикации'!$K$15:$K$31</definedName>
    <definedName name="website_strPublication_1">'Ссылки на публикации'!$K$19</definedName>
    <definedName name="website_strPublication_2">'Ссылки на публикации'!$K$22</definedName>
    <definedName name="website_strPublication_3">'Ссылки на публикации'!$K$25</definedName>
    <definedName name="website_strPublication_4">'Ссылки на публикации'!$K$28</definedName>
    <definedName name="website_strPublication_5">'Ссылки на публикации'!$K$16</definedName>
  </definedNames>
  <calcPr fullCalcOnLoad="1"/>
</workbook>
</file>

<file path=xl/sharedStrings.xml><?xml version="1.0" encoding="utf-8"?>
<sst xmlns="http://schemas.openxmlformats.org/spreadsheetml/2006/main" count="701" uniqueCount="355">
  <si>
    <t>Показатели подлежащие раскрытию в сфере теплоснабжения и сфере оказания услуг по передаче тепловой энергии (4)</t>
  </si>
  <si>
    <t>Создать печатную форму</t>
  </si>
  <si>
    <t>Субъект РФ</t>
  </si>
  <si>
    <t>Нижегородская область</t>
  </si>
  <si>
    <t>Публикация</t>
  </si>
  <si>
    <t>На сайте регулирующего органа</t>
  </si>
  <si>
    <t>Происходило ли изменение тарифа в текущем году</t>
  </si>
  <si>
    <t>нет</t>
  </si>
  <si>
    <t>Дата предоставления годовой бухгалтерской отчетности в налоговые органы</t>
  </si>
  <si>
    <t>30.03.2012</t>
  </si>
  <si>
    <t>Период регулирования (Отчетный период)</t>
  </si>
  <si>
    <t>Начало очередного периода регулирования</t>
  </si>
  <si>
    <t>01.01.2011</t>
  </si>
  <si>
    <t>Окончание очередного периода регулирования</t>
  </si>
  <si>
    <t>31.12.2011</t>
  </si>
  <si>
    <t>L0</t>
  </si>
  <si>
    <t>Признак филиала</t>
  </si>
  <si>
    <t>Является ли данное юридическое лицо подразделением (филиалом) другой организации</t>
  </si>
  <si>
    <t>Дата последнего обновления реестра организаций: 11.05.2012 12:08:57</t>
  </si>
  <si>
    <t>Наименование организации</t>
  </si>
  <si>
    <t>ОАО "Нижегородские коммунальные системы"</t>
  </si>
  <si>
    <t>Наименование ПОДРАЗДЕЛЕНИЯ</t>
  </si>
  <si>
    <t>ИНН</t>
  </si>
  <si>
    <t>5259039100</t>
  </si>
  <si>
    <t>КПП</t>
  </si>
  <si>
    <t>525901001</t>
  </si>
  <si>
    <t>Вид деятельности</t>
  </si>
  <si>
    <t>Передача+Сбыт</t>
  </si>
  <si>
    <t>Превышает ли выручка от регулируемой деятельности 80% совокупной выручки за отчетный год</t>
  </si>
  <si>
    <t>да</t>
  </si>
  <si>
    <t>Режим налогообложения</t>
  </si>
  <si>
    <t>общий</t>
  </si>
  <si>
    <t>Организация выполняет инвестиционную программу</t>
  </si>
  <si>
    <t>Система теплоснабжения</t>
  </si>
  <si>
    <t>Условный порядковый номер</t>
  </si>
  <si>
    <t>Описание</t>
  </si>
  <si>
    <t>г.Дзержинск</t>
  </si>
  <si>
    <t>Дата последнего обновления реестра МР/МО: 11.05.2012 11:15:57</t>
  </si>
  <si>
    <t>Муниципальный район, на территории которого размещена система теплоснабжения</t>
  </si>
  <si>
    <t>Муниципальное образование, на территории которого размещена система теплоснабжения</t>
  </si>
  <si>
    <t>Наименование МР</t>
  </si>
  <si>
    <t>Наименование МО</t>
  </si>
  <si>
    <t>ОКТМО</t>
  </si>
  <si>
    <t>Город Дзержинск</t>
  </si>
  <si>
    <t>22721000</t>
  </si>
  <si>
    <t>Добавить МО</t>
  </si>
  <si>
    <t>Добавить МР</t>
  </si>
  <si>
    <t>Адрес организации</t>
  </si>
  <si>
    <t>Юридический адрес:</t>
  </si>
  <si>
    <t xml:space="preserve">603000, г. Н. Новгород, ул. Чаадаева, д. 2 </t>
  </si>
  <si>
    <t>Почтовый адрес:</t>
  </si>
  <si>
    <t>606010 Нижегородская обл., г.Дзержинск, пр. Ленина, 100</t>
  </si>
  <si>
    <t>Руководитель</t>
  </si>
  <si>
    <t>Фамилия, имя, отчество:</t>
  </si>
  <si>
    <t>Бобров Александр Александрович</t>
  </si>
  <si>
    <t>(код) номер телефона:</t>
  </si>
  <si>
    <t xml:space="preserve">  +7 (831) 257-71-11</t>
  </si>
  <si>
    <t>Главный бухгалтер</t>
  </si>
  <si>
    <t>Романова Светлана Викторовна</t>
  </si>
  <si>
    <t>+7 (8313) 25-38-13</t>
  </si>
  <si>
    <t>Должностное лицо, ответственное за составление формы</t>
  </si>
  <si>
    <t>Любимова Елена Алексеевна</t>
  </si>
  <si>
    <t>Должность:</t>
  </si>
  <si>
    <t>Заместитель начальника управления</t>
  </si>
  <si>
    <t>+7 (831) 257-71-11 (доб.21-77)</t>
  </si>
  <si>
    <t>e-mail:</t>
  </si>
  <si>
    <t>e.lyubimova@ies-holding.com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</si>
  <si>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</si>
  <si>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</si>
  <si>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</si>
  <si>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</si>
  <si>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</si>
  <si>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</si>
  <si>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</si>
  <si>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</si>
  <si>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</si>
  <si>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</si>
  <si>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</si>
  <si>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</si>
  <si>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</si>
  <si>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</si>
  <si>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п.1 "Количество аварий на системах теплоснабжения (единиц на км)" равен 0,73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</si>
  <si>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</si>
  <si>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</si>
  <si>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</si>
  <si>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</si>
  <si>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Факт за отчетный период</t>
  </si>
  <si>
    <t>Факт на начало реализации программы**</t>
  </si>
  <si>
    <t>I квартал, профинансировано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</si>
  <si>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</si>
  <si>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</si>
  <si>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</si>
  <si>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</si>
  <si>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</si>
  <si>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</si>
  <si>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</si>
  <si>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Информация об инвестиционных программах и отчетах об их реализации *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</si>
  <si>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</si>
  <si>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</si>
  <si>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</si>
  <si>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</si>
  <si>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</si>
  <si>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</si>
  <si>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</si>
  <si>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</si>
  <si>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</si>
  <si>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</si>
  <si>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</si>
  <si>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</si>
  <si>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Мероприятие 13</t>
  </si>
  <si>
    <t>Мероприятие 14</t>
  </si>
  <si>
    <t>Мероприятие 15</t>
  </si>
  <si>
    <t>Мероприятие 16</t>
  </si>
  <si>
    <t>Добавить мероприятие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</si>
  <si>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</si>
  <si>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</si>
  <si>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</si>
  <si>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</si>
  <si>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</si>
  <si>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</si>
  <si>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</si>
  <si>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</si>
  <si>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</si>
  <si>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</si>
  <si>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</si>
  <si>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</si>
  <si>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</si>
  <si>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</si>
  <si>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</si>
  <si>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Наименование инвестиционной программы (мероприятия)</t>
  </si>
  <si>
    <t>Программа технического перевооружения и реконструкции ОАО "НКС"</t>
  </si>
  <si>
    <t>Разработка проектно-сметной документации по автоматизации 12-ти ЦТП</t>
  </si>
  <si>
    <t>Модернизация ЦТП № 3, 6, 7, 8, 9, 11, 15, 29, 32, 35, 36, 37</t>
  </si>
  <si>
    <t>Автоматизация 12-ти ЦТП (редуктора)</t>
  </si>
  <si>
    <t>Автоматизация 12-ти ЦТП (хоз. способ)</t>
  </si>
  <si>
    <t>Модернизация 12-ти ЦТП, поставка МТР(трубы бесшовные диаметром свыше 159 мм)</t>
  </si>
  <si>
    <t>Модернизация 12-ти ЦТП, поставка МТР (насосы ГВС)</t>
  </si>
  <si>
    <t>Модернизация 12-ти ЦТП, поставка МТР(соединительные части трубопроводов)</t>
  </si>
  <si>
    <t>Модернизация 12-ти ЦТП, поставка МТР (трубы бесшовные)</t>
  </si>
  <si>
    <t>Установка шлагбаума на технической базе ОАО "НКС"</t>
  </si>
  <si>
    <t>Установка помещения охраны на технической базе ОАО "НКС"</t>
  </si>
  <si>
    <t>ноутбук НР</t>
  </si>
  <si>
    <t>система резервного копирования данных</t>
  </si>
  <si>
    <t>печь для сушки электродов</t>
  </si>
  <si>
    <t xml:space="preserve">насос погружной </t>
  </si>
  <si>
    <t>х</t>
  </si>
  <si>
    <t>Цель инвестиционной программы</t>
  </si>
  <si>
    <t>прочее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</si>
  <si>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</si>
  <si>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</si>
  <si>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 реализации</t>
    </r>
    <r>
      <rPr>
        <b/>
        <sz val="9"/>
        <rFont val="Tahoma"/>
        <family val="2"/>
      </rPr>
      <t xml:space="preserve"> (тыс.руб.), в том числе по источникам финансирования:</t>
    </r>
  </si>
  <si>
    <t>5.1</t>
  </si>
  <si>
    <t>Добавить источники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</si>
  <si>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финансирования:</t>
    </r>
  </si>
  <si>
    <t>6.1</t>
  </si>
  <si>
    <t>амортизация</t>
  </si>
  <si>
    <t>Эффективность реализации инвестиционной программы (включая изменения технико-экономических показателей организации):</t>
  </si>
  <si>
    <t>7.1</t>
  </si>
  <si>
    <t>Срок окупаемости, лет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</si>
  <si>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</si>
  <si>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</si>
  <si>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</si>
  <si>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</si>
  <si>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</si>
  <si>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</si>
  <si>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</si>
  <si>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Коэффициент потерь (Гкал/км)</t>
  </si>
  <si>
    <t>7.6</t>
  </si>
  <si>
    <t>Износ систем коммунальной инфраструктуры (%), в том числе:</t>
  </si>
  <si>
    <t>7.7</t>
  </si>
  <si>
    <t>износ оборудования производства (котлы)</t>
  </si>
  <si>
    <t>7.8</t>
  </si>
  <si>
    <t>износ оборудования передачи тепловой энергии (сети)</t>
  </si>
  <si>
    <t>7.9</t>
  </si>
  <si>
    <t>Удельный вес сетей, нуждающихся в замене (%)</t>
  </si>
  <si>
    <t>7.10</t>
  </si>
  <si>
    <t>Обеспеченность потребления товаров и услуг приборами учета (%)</t>
  </si>
  <si>
    <t>7.11</t>
  </si>
  <si>
    <t>Расход топлива на 1 Гкал, т.у.т./Гкал</t>
  </si>
  <si>
    <t>7.12</t>
  </si>
  <si>
    <t>Расход электроэнергии на выработку 1 Гкал, кВт∙ч/Гкал</t>
  </si>
  <si>
    <t>7.13</t>
  </si>
  <si>
    <t>Расход электроэнергии на передачу 1 Гкал, кВт.ч/Гкал</t>
  </si>
  <si>
    <t>7.14</t>
  </si>
  <si>
    <t>Количество аварий (с учетом котельных), ед</t>
  </si>
  <si>
    <t>7.15</t>
  </si>
  <si>
    <t>Количество аварий на 1 км тепловых сетей, ед.</t>
  </si>
  <si>
    <t>7.16</t>
  </si>
  <si>
    <t>Производительность труда на 1 человека, тыс. руб./чел.</t>
  </si>
  <si>
    <t>Добавить показатель</t>
  </si>
  <si>
    <t>Использование инвестиционных средств за отчетный год (тыс.руб.)</t>
  </si>
  <si>
    <t>Всего, в том числе по источникам финансирования:</t>
  </si>
  <si>
    <t>8.1</t>
  </si>
  <si>
    <t>Удалить мероприятие</t>
  </si>
  <si>
    <t>На последнюю дату отчетного периода, предшествующего периоду начала реализации инвестиционной программы.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</si>
  <si>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</si>
  <si>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Единица измерения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</si>
  <si>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</si>
  <si>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</si>
  <si>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</si>
  <si>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</si>
  <si>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</si>
  <si>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</si>
  <si>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</si>
  <si>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</si>
  <si>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</si>
  <si>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</si>
  <si>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мазут</t>
  </si>
  <si>
    <t>Стоимость</t>
  </si>
  <si>
    <t>Объем</t>
  </si>
  <si>
    <t>тонны</t>
  </si>
  <si>
    <t>Стоимость 1й единицы объема с учетом доставки (транспортировки)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</si>
  <si>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</si>
  <si>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</si>
  <si>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</si>
  <si>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</si>
  <si>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</si>
  <si>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 (с учетом мощности)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</si>
  <si>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</si>
  <si>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</si>
  <si>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</si>
  <si>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</si>
  <si>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</si>
  <si>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</si>
  <si>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</si>
  <si>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</si>
  <si>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</si>
  <si>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</si>
  <si>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</si>
  <si>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</si>
  <si>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</si>
  <si>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</si>
  <si>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</si>
  <si>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</si>
  <si>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</si>
  <si>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</si>
  <si>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</si>
  <si>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</si>
  <si>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</si>
  <si>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</si>
  <si>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</si>
  <si>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</si>
  <si>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</si>
  <si>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</si>
  <si>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</si>
  <si>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</si>
  <si>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</si>
  <si>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</si>
  <si>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</si>
  <si>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</si>
  <si>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</si>
  <si>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</si>
  <si>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</si>
  <si>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</si>
  <si>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Чистая прибыль от регулируемого вида деятельности, в том числе: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</si>
  <si>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</si>
  <si>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</si>
  <si>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за счет ввода (вывода) из эксплуатации</t>
  </si>
  <si>
    <t>6.1.1</t>
  </si>
  <si>
    <t>Справочно: стоимость введенных в эксплуатацию основных фондов</t>
  </si>
  <si>
    <t>6.1.2</t>
  </si>
  <si>
    <t>Справочно: стоимость выведенных из эксплуатацию основных фондов</t>
  </si>
  <si>
    <t>6.1.3</t>
  </si>
  <si>
    <t>Справочно: стоимость основных фондов на начало отчетного периода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</si>
  <si>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</si>
  <si>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</si>
  <si>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</si>
  <si>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</si>
  <si>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</si>
  <si>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</si>
  <si>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</si>
  <si>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</si>
  <si>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</si>
  <si>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</si>
  <si>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</si>
  <si>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</si>
  <si>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</si>
  <si>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</si>
  <si>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</si>
  <si>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</si>
  <si>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</si>
  <si>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</si>
  <si>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</si>
  <si>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</si>
  <si>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</si>
  <si>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</si>
  <si>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</si>
  <si>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</si>
  <si>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</si>
  <si>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</si>
  <si>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</si>
  <si>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</si>
  <si>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</si>
  <si>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</si>
  <si>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</si>
  <si>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</si>
  <si>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</si>
  <si>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</si>
  <si>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куб. м/Гкал</t>
  </si>
  <si>
    <t>23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</si>
  <si>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</si>
  <si>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</si>
  <si>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</si>
  <si>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</si>
  <si>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</si>
  <si>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</si>
  <si>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</si>
  <si>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</si>
  <si>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</si>
  <si>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</si>
  <si>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</si>
  <si>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</si>
  <si>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</si>
  <si>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</si>
  <si>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</si>
  <si>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</si>
  <si>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</si>
  <si>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</si>
  <si>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</si>
  <si>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</si>
  <si>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</si>
  <si>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</si>
  <si>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</si>
  <si>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</si>
  <si>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</si>
  <si>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</si>
  <si>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Сайт в сети Интернет</t>
  </si>
  <si>
    <t>www.nks-dzr.ru</t>
  </si>
  <si>
    <t>28.04.2012</t>
  </si>
  <si>
    <t>http://www.nks-dzr.ru/</t>
  </si>
  <si>
    <t>1.1.2</t>
  </si>
  <si>
    <t>Печатное издание</t>
  </si>
  <si>
    <t>Нижегородская ПРАВДА</t>
  </si>
  <si>
    <t>№ 47</t>
  </si>
  <si>
    <t>1.2</t>
  </si>
  <si>
    <t>Информация об инвестиционных программах и отчетах об их реализации **</t>
  </si>
  <si>
    <t>1.2.1</t>
  </si>
  <si>
    <t>1.2.2</t>
  </si>
  <si>
    <t>1.3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</si>
  <si>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регулиуемой деятельности)</t>
  </si>
  <si>
    <t>1.3.1</t>
  </si>
  <si>
    <t>1.3.2</t>
  </si>
  <si>
    <t>1.4</t>
  </si>
  <si>
    <t>Информация о расходах на капитальный и текущий ремонт, услуги производственного характера</t>
  </si>
  <si>
    <t>1.4.1</t>
  </si>
  <si>
    <t>1.4.2</t>
  </si>
  <si>
    <t>1.5</t>
  </si>
  <si>
    <t>Сведения об источнике публикации годовой бухгалтерской отчетности, включая бухгалтерский баланс и приложения к нему ***</t>
  </si>
  <si>
    <t>1.5.1</t>
  </si>
  <si>
    <t>1.5.2</t>
  </si>
  <si>
    <t>Источники публикации сообщаются в течение 5 рабочих дней со дня размещения информации на сайте в сети Интернет.</t>
  </si>
  <si>
    <t>Информация раскрывается не позднее 30 дней со дня сдачи годового бухгалтерского баланса в налоговые органы.</t>
  </si>
  <si>
    <t>Информация подлежит публикованию в официальных печатных изданиях (со ссылкой на адрес сайта в сети Интернет).</t>
  </si>
  <si>
    <t>***</t>
  </si>
  <si>
    <t>Раскрывается в случае, если выручка от регулируемой деятельности превышает 80% совокупной выручки за отчетный год.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</si>
</sst>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#,##0.0000"/>
  </numFmts>
  <fonts count="139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medium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dashed"/>
      <top style="thin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/>
      <bottom style="medium">
        <color indexed="63"/>
      </bottom>
    </border>
    <border>
      <left style="dashed">
        <color indexed="63"/>
      </left>
      <right style="dashed">
        <color indexed="63"/>
      </right>
      <top style="thin"/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/>
      <bottom style="medium"/>
    </border>
    <border>
      <left style="thin"/>
      <right style="medium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/>
      <bottom/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1766">
    <xf numFmtId="49" fontId="0" fillId="0" borderId="0" applyBorder="0">
      <alignment vertical="top"/>
      <protection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64" fontId="14" fillId="0" borderId="0">
      <alignment vertical="top"/>
      <protection/>
    </xf>
    <xf numFmtId="164" fontId="15" fillId="0" borderId="0">
      <alignment vertical="top"/>
      <protection/>
    </xf>
    <xf numFmtId="165" fontId="15" fillId="2" borderId="0">
      <alignment vertical="top"/>
      <protection/>
    </xf>
    <xf numFmtId="164" fontId="15" fillId="3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6" fontId="13" fillId="4" borderId="1">
      <alignment wrapText="1"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67" fontId="2" fillId="0" borderId="0" applyFont="0" applyFill="0" applyBorder="0" applyAlignment="0" applyProtection="0"/>
    <xf numFmtId="168" fontId="18" fillId="0" borderId="2">
      <alignment/>
      <protection locked="0"/>
    </xf>
    <xf numFmtId="169" fontId="18" fillId="0" borderId="0">
      <alignment/>
      <protection locked="0"/>
    </xf>
    <xf numFmtId="170" fontId="18" fillId="0" borderId="0">
      <alignment/>
      <protection locked="0"/>
    </xf>
    <xf numFmtId="169" fontId="18" fillId="0" borderId="0">
      <alignment/>
      <protection locked="0"/>
    </xf>
    <xf numFmtId="170" fontId="18" fillId="0" borderId="0">
      <alignment/>
      <protection locked="0"/>
    </xf>
    <xf numFmtId="171" fontId="18" fillId="0" borderId="0">
      <alignment/>
      <protection locked="0"/>
    </xf>
    <xf numFmtId="168" fontId="19" fillId="0" borderId="0">
      <alignment/>
      <protection locked="0"/>
    </xf>
    <xf numFmtId="168" fontId="19" fillId="0" borderId="0">
      <alignment/>
      <protection locked="0"/>
    </xf>
    <xf numFmtId="168" fontId="18" fillId="0" borderId="2">
      <alignment/>
      <protection locked="0"/>
    </xf>
    <xf numFmtId="0" fontId="2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2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2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22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2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2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22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2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2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2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2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2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23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23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23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23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23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23" fillId="3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172" fontId="2" fillId="0" borderId="3">
      <alignment/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41" borderId="5" applyNumberFormat="0" applyAlignment="0" applyProtection="0"/>
    <xf numFmtId="0" fontId="28" fillId="0" borderId="6">
      <alignment horizontal="left" vertical="center"/>
      <protection/>
    </xf>
    <xf numFmtId="4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72" fontId="31" fillId="9" borderId="3">
      <alignment/>
      <protection/>
    </xf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79" fontId="32" fillId="0" borderId="0" applyFont="0" applyFill="0" applyBorder="0" applyAlignment="0" applyProtection="0"/>
    <xf numFmtId="37" fontId="13" fillId="0" borderId="0">
      <alignment/>
      <protection/>
    </xf>
    <xf numFmtId="0" fontId="35" fillId="0" borderId="0" applyNumberFormat="0" applyFill="0" applyBorder="0" applyAlignment="0" applyProtection="0"/>
    <xf numFmtId="180" fontId="36" fillId="0" borderId="0" applyFill="0" applyBorder="0" applyAlignment="0" applyProtection="0"/>
    <xf numFmtId="180" fontId="14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180" fontId="39" fillId="0" borderId="0" applyFill="0" applyBorder="0" applyAlignment="0" applyProtection="0"/>
    <xf numFmtId="180" fontId="40" fillId="0" borderId="0" applyFill="0" applyBorder="0" applyAlignment="0" applyProtection="0"/>
    <xf numFmtId="180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3" borderId="0" applyNumberFormat="0" applyBorder="0" applyAlignment="0" applyProtection="0"/>
    <xf numFmtId="164" fontId="13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81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2" fontId="52" fillId="42" borderId="0" applyAlignment="0">
      <protection locked="0"/>
    </xf>
    <xf numFmtId="38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54" fillId="0" borderId="0" applyNumberFormat="0" applyFill="0" applyBorder="0" applyAlignment="0" applyProtection="0"/>
    <xf numFmtId="172" fontId="42" fillId="0" borderId="0">
      <alignment/>
      <protection/>
    </xf>
    <xf numFmtId="0" fontId="13" fillId="0" borderId="0">
      <alignment/>
      <protection/>
    </xf>
    <xf numFmtId="0" fontId="55" fillId="0" borderId="0" applyNumberFormat="0" applyFill="0" applyBorder="0" applyAlignment="0" applyProtection="0"/>
    <xf numFmtId="182" fontId="56" fillId="0" borderId="6">
      <alignment horizontal="center" vertical="center" wrapText="1"/>
      <protection/>
    </xf>
    <xf numFmtId="0" fontId="57" fillId="10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38" fontId="15" fillId="0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183" fontId="15" fillId="3" borderId="0">
      <alignment vertical="top"/>
      <protection/>
    </xf>
    <xf numFmtId="38" fontId="15" fillId="0" borderId="0">
      <alignment vertical="top"/>
      <protection/>
    </xf>
    <xf numFmtId="0" fontId="59" fillId="0" borderId="11" applyNumberFormat="0" applyFill="0" applyAlignment="0" applyProtection="0"/>
    <xf numFmtId="184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4" fontId="60" fillId="0" borderId="0" applyFont="0" applyFill="0" applyBorder="0" applyAlignment="0" applyProtection="0"/>
    <xf numFmtId="185" fontId="60" fillId="0" borderId="0" applyFont="0" applyFill="0" applyBorder="0" applyAlignment="0" applyProtection="0"/>
    <xf numFmtId="186" fontId="61" fillId="0" borderId="6">
      <alignment horizontal="right"/>
      <protection locked="0"/>
    </xf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62" fillId="4" borderId="0" applyNumberFormat="0" applyBorder="0" applyAlignment="0" applyProtection="0"/>
    <xf numFmtId="0" fontId="20" fillId="0" borderId="13">
      <alignment/>
      <protection/>
    </xf>
    <xf numFmtId="0" fontId="63" fillId="0" borderId="0" applyNumberFormat="0" applyFill="0" applyBorder="0" applyAlignment="0" applyProtection="0"/>
    <xf numFmtId="189" fontId="2" fillId="0" borderId="0">
      <alignment/>
      <protection/>
    </xf>
    <xf numFmtId="0" fontId="6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2" fillId="0" borderId="0">
      <alignment/>
      <protection/>
    </xf>
    <xf numFmtId="0" fontId="65" fillId="0" borderId="0">
      <alignment/>
      <protection/>
    </xf>
    <xf numFmtId="0" fontId="29" fillId="0" borderId="0" applyFill="0" applyBorder="0" applyProtection="0">
      <alignment vertical="center"/>
    </xf>
    <xf numFmtId="0" fontId="6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43" borderId="14" applyNumberFormat="0" applyFont="0" applyAlignment="0" applyProtection="0"/>
    <xf numFmtId="190" fontId="2" fillId="0" borderId="0" applyFont="0" applyAlignment="0"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3" fillId="0" borderId="0">
      <alignment/>
      <protection/>
    </xf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0" fontId="67" fillId="2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1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0" fillId="4" borderId="17">
      <alignment/>
      <protection/>
    </xf>
    <xf numFmtId="37" fontId="70" fillId="4" borderId="17">
      <alignment/>
      <protection/>
    </xf>
    <xf numFmtId="0" fontId="65" fillId="0" borderId="0" applyNumberFormat="0">
      <alignment horizontal="left"/>
      <protection/>
    </xf>
    <xf numFmtId="195" fontId="71" fillId="0" borderId="18" applyBorder="0">
      <alignment horizontal="right"/>
      <protection locked="0"/>
    </xf>
    <xf numFmtId="49" fontId="72" fillId="0" borderId="6" applyNumberFormat="0">
      <alignment horizontal="left" vertical="center"/>
      <protection/>
    </xf>
    <xf numFmtId="0" fontId="73" fillId="0" borderId="19">
      <alignment vertical="center"/>
      <protection/>
    </xf>
    <xf numFmtId="4" fontId="74" fillId="4" borderId="15" applyNumberFormat="0" applyProtection="0">
      <alignment vertical="center"/>
    </xf>
    <xf numFmtId="4" fontId="75" fillId="4" borderId="15" applyNumberFormat="0" applyProtection="0">
      <alignment vertical="center"/>
    </xf>
    <xf numFmtId="4" fontId="74" fillId="4" borderId="15" applyNumberFormat="0" applyProtection="0">
      <alignment horizontal="left" vertical="center" indent="1"/>
    </xf>
    <xf numFmtId="4" fontId="74" fillId="4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7" borderId="15" applyNumberFormat="0" applyProtection="0">
      <alignment horizontal="right" vertical="center"/>
    </xf>
    <xf numFmtId="4" fontId="74" fillId="18" borderId="15" applyNumberFormat="0" applyProtection="0">
      <alignment horizontal="right" vertical="center"/>
    </xf>
    <xf numFmtId="4" fontId="74" fillId="38" borderId="15" applyNumberFormat="0" applyProtection="0">
      <alignment horizontal="right" vertical="center"/>
    </xf>
    <xf numFmtId="4" fontId="74" fillId="20" borderId="15" applyNumberFormat="0" applyProtection="0">
      <alignment horizontal="right" vertical="center"/>
    </xf>
    <xf numFmtId="4" fontId="74" fillId="30" borderId="15" applyNumberFormat="0" applyProtection="0">
      <alignment horizontal="right" vertical="center"/>
    </xf>
    <xf numFmtId="4" fontId="74" fillId="40" borderId="15" applyNumberFormat="0" applyProtection="0">
      <alignment horizontal="right" vertical="center"/>
    </xf>
    <xf numFmtId="4" fontId="74" fillId="39" borderId="15" applyNumberFormat="0" applyProtection="0">
      <alignment horizontal="right" vertical="center"/>
    </xf>
    <xf numFmtId="4" fontId="74" fillId="44" borderId="15" applyNumberFormat="0" applyProtection="0">
      <alignment horizontal="right" vertical="center"/>
    </xf>
    <xf numFmtId="4" fontId="74" fillId="19" borderId="15" applyNumberFormat="0" applyProtection="0">
      <alignment horizontal="right" vertical="center"/>
    </xf>
    <xf numFmtId="4" fontId="76" fillId="45" borderId="15" applyNumberFormat="0" applyProtection="0">
      <alignment horizontal="left" vertical="center" indent="1"/>
    </xf>
    <xf numFmtId="4" fontId="74" fillId="46" borderId="20" applyNumberFormat="0" applyProtection="0">
      <alignment horizontal="left" vertical="center" indent="1"/>
    </xf>
    <xf numFmtId="4" fontId="77" fillId="47" borderId="0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4" fillId="46" borderId="15" applyNumberFormat="0" applyProtection="0">
      <alignment horizontal="left" vertical="center" indent="1"/>
    </xf>
    <xf numFmtId="4" fontId="74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4" fillId="43" borderId="15" applyNumberFormat="0" applyProtection="0">
      <alignment vertical="center"/>
    </xf>
    <xf numFmtId="4" fontId="75" fillId="43" borderId="15" applyNumberFormat="0" applyProtection="0">
      <alignment vertical="center"/>
    </xf>
    <xf numFmtId="4" fontId="74" fillId="43" borderId="15" applyNumberFormat="0" applyProtection="0">
      <alignment horizontal="left" vertical="center" indent="1"/>
    </xf>
    <xf numFmtId="4" fontId="74" fillId="43" borderId="15" applyNumberFormat="0" applyProtection="0">
      <alignment horizontal="left" vertical="center" indent="1"/>
    </xf>
    <xf numFmtId="4" fontId="74" fillId="46" borderId="15" applyNumberFormat="0" applyProtection="0">
      <alignment horizontal="right" vertical="center"/>
    </xf>
    <xf numFmtId="4" fontId="75" fillId="46" borderId="15" applyNumberFormat="0" applyProtection="0">
      <alignment horizontal="right" vertical="center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78" fillId="0" borderId="0">
      <alignment/>
      <protection/>
    </xf>
    <xf numFmtId="4" fontId="79" fillId="46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13" fillId="0" borderId="0">
      <alignment/>
      <protection/>
    </xf>
    <xf numFmtId="0" fontId="12" fillId="0" borderId="0">
      <alignment/>
      <protection/>
    </xf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9" borderId="0" applyBorder="0" applyProtection="0">
      <alignment horizontal="centerContinuous" vertical="center"/>
    </xf>
    <xf numFmtId="0" fontId="81" fillId="50" borderId="16" applyBorder="0" applyProtection="0">
      <alignment horizontal="centerContinuous" vertical="center"/>
    </xf>
    <xf numFmtId="0" fontId="82" fillId="0" borderId="0">
      <alignment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38" fontId="83" fillId="51" borderId="0">
      <alignment horizontal="right" vertical="top"/>
      <protection/>
    </xf>
    <xf numFmtId="0" fontId="66" fillId="0" borderId="0">
      <alignment/>
      <protection/>
    </xf>
    <xf numFmtId="0" fontId="84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85" fillId="0" borderId="0">
      <alignment horizontal="centerContinuous"/>
      <protection/>
    </xf>
    <xf numFmtId="0" fontId="86" fillId="0" borderId="21" applyFill="0" applyBorder="0" applyProtection="0">
      <alignment/>
    </xf>
    <xf numFmtId="0" fontId="86" fillId="0" borderId="0">
      <alignment/>
      <protection/>
    </xf>
    <xf numFmtId="0" fontId="87" fillId="0" borderId="0" applyFill="0" applyBorder="0" applyProtection="0">
      <alignment/>
    </xf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  <protection/>
    </xf>
    <xf numFmtId="0" fontId="13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23" fillId="5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23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23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23" fillId="5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23" fillId="5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23" fillId="5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72" fontId="2" fillId="0" borderId="3">
      <alignment/>
      <protection locked="0"/>
    </xf>
    <xf numFmtId="0" fontId="124" fillId="58" borderId="23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3" fontId="95" fillId="0" borderId="0">
      <alignment horizontal="center" vertical="center" textRotation="90" wrapText="1"/>
      <protection/>
    </xf>
    <xf numFmtId="196" fontId="2" fillId="0" borderId="6">
      <alignment vertical="top" wrapText="1"/>
      <protection/>
    </xf>
    <xf numFmtId="0" fontId="125" fillId="59" borderId="24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67" fillId="2" borderId="15" applyNumberFormat="0" applyAlignment="0" applyProtection="0"/>
    <xf numFmtId="0" fontId="126" fillId="59" borderId="23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60" borderId="6">
      <alignment/>
      <protection/>
    </xf>
    <xf numFmtId="4" fontId="97" fillId="61" borderId="6">
      <alignment/>
      <protection/>
    </xf>
    <xf numFmtId="4" fontId="98" fillId="62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197" fontId="97" fillId="0" borderId="6">
      <alignment/>
      <protection/>
    </xf>
    <xf numFmtId="197" fontId="96" fillId="0" borderId="6">
      <alignment horizontal="center" vertical="center" wrapText="1"/>
      <protection/>
    </xf>
    <xf numFmtId="197" fontId="96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22" fillId="0" borderId="0" applyFont="0" applyFill="0" applyBorder="0" applyAlignment="0" applyProtection="0"/>
    <xf numFmtId="42" fontId="1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127" fillId="0" borderId="2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28" fillId="0" borderId="2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29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" fillId="0" borderId="28" applyBorder="0">
      <alignment horizontal="center" vertical="center" wrapText="1"/>
      <protection/>
    </xf>
    <xf numFmtId="172" fontId="31" fillId="9" borderId="3">
      <alignment/>
      <protection/>
    </xf>
    <xf numFmtId="4" fontId="0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30" fillId="0" borderId="29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31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31" fillId="63" borderId="30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" fillId="0" borderId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198" fontId="98" fillId="3" borderId="6">
      <alignment wrapText="1"/>
      <protection/>
    </xf>
    <xf numFmtId="0" fontId="13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6" fillId="0" borderId="0">
      <alignment/>
      <protection/>
    </xf>
    <xf numFmtId="0" fontId="133" fillId="6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9" fontId="95" fillId="0" borderId="6">
      <alignment horizontal="right" vertical="top" wrapText="1"/>
      <protection/>
    </xf>
    <xf numFmtId="180" fontId="107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3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" fontId="108" fillId="0" borderId="6">
      <alignment horizontal="left" vertical="center"/>
      <protection/>
    </xf>
    <xf numFmtId="0" fontId="134" fillId="6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7" fontId="109" fillId="0" borderId="6">
      <alignment vertical="top"/>
      <protection/>
    </xf>
    <xf numFmtId="180" fontId="110" fillId="4" borderId="17" applyNumberFormat="0" applyBorder="0" applyAlignment="0">
      <protection locked="0"/>
    </xf>
    <xf numFmtId="0" fontId="1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2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49" fontId="98" fillId="0" borderId="1">
      <alignment horizontal="left" vertical="center"/>
      <protection/>
    </xf>
    <xf numFmtId="9" fontId="1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9" fontId="111" fillId="0" borderId="6">
      <alignment/>
      <protection/>
    </xf>
    <xf numFmtId="0" fontId="2" fillId="0" borderId="6" applyNumberFormat="0" applyFont="0" applyFill="0" applyAlignment="0" applyProtection="0"/>
    <xf numFmtId="3" fontId="112" fillId="67" borderId="1">
      <alignment horizontal="justify" vertical="center"/>
      <protection/>
    </xf>
    <xf numFmtId="0" fontId="136" fillId="0" borderId="32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12" fillId="0" borderId="0">
      <alignment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49" fontId="107" fillId="0" borderId="0">
      <alignment/>
      <protection/>
    </xf>
    <xf numFmtId="49" fontId="113" fillId="0" borderId="0">
      <alignment vertical="top"/>
      <protection/>
    </xf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180" fontId="63" fillId="0" borderId="0" applyFill="0" applyBorder="0" applyAlignment="0" applyProtection="0"/>
    <xf numFmtId="0" fontId="13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22" fillId="0" borderId="0" applyFont="0" applyFill="0" applyBorder="0" applyAlignment="0" applyProtection="0"/>
    <xf numFmtId="41" fontId="1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3" applyBorder="0">
      <alignment horizontal="right"/>
      <protection/>
    </xf>
    <xf numFmtId="4" fontId="0" fillId="3" borderId="6" applyFont="0" applyBorder="0">
      <alignment horizontal="right"/>
      <protection/>
    </xf>
    <xf numFmtId="0" fontId="138" fillId="68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203" fontId="2" fillId="0" borderId="1">
      <alignment vertical="top" wrapText="1"/>
      <protection/>
    </xf>
    <xf numFmtId="20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5" fontId="18" fillId="0" borderId="0">
      <alignment/>
      <protection locked="0"/>
    </xf>
    <xf numFmtId="49" fontId="96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32" fillId="0" borderId="6" applyNumberFormat="0" applyFill="0" applyAlignment="0" applyProtection="0"/>
    <xf numFmtId="198" fontId="2" fillId="0" borderId="0">
      <alignment/>
      <protection/>
    </xf>
    <xf numFmtId="0" fontId="13" fillId="0" borderId="0">
      <alignment/>
      <protection/>
    </xf>
  </cellStyleXfs>
  <cellXfs count="475">
    <xf numFmtId="49" fontId="0" fillId="0" borderId="0" xfId="0" applyAlignment="1">
      <alignment vertical="top"/>
    </xf>
    <xf numFmtId="0" fontId="3" fillId="0" borderId="0" xfId="1503" applyFont="1" applyFill="1" applyAlignment="1" applyProtection="1">
      <alignment vertical="center" wrapText="1"/>
      <protection/>
    </xf>
    <xf numFmtId="0" fontId="3" fillId="0" borderId="0" xfId="1503" applyFont="1" applyFill="1" applyAlignment="1" applyProtection="1">
      <alignment horizontal="left" vertical="center" wrapText="1"/>
      <protection/>
    </xf>
    <xf numFmtId="0" fontId="3" fillId="0" borderId="0" xfId="1503" applyFont="1" applyAlignment="1" applyProtection="1">
      <alignment vertical="center" wrapText="1"/>
      <protection/>
    </xf>
    <xf numFmtId="0" fontId="3" fillId="0" borderId="0" xfId="1503" applyFont="1" applyAlignment="1" applyProtection="1">
      <alignment horizontal="center" vertical="center" wrapText="1"/>
      <protection/>
    </xf>
    <xf numFmtId="0" fontId="0" fillId="69" borderId="0" xfId="1503" applyFont="1" applyFill="1" applyBorder="1" applyAlignment="1" applyProtection="1">
      <alignment vertical="center" wrapText="1"/>
      <protection/>
    </xf>
    <xf numFmtId="0" fontId="0" fillId="0" borderId="0" xfId="1503" applyFont="1" applyBorder="1" applyAlignment="1" applyProtection="1">
      <alignment vertical="center" wrapText="1"/>
      <protection/>
    </xf>
    <xf numFmtId="0" fontId="0" fillId="70" borderId="0" xfId="1503" applyFont="1" applyFill="1" applyBorder="1" applyAlignment="1" applyProtection="1">
      <alignment vertical="center" wrapText="1"/>
      <protection/>
    </xf>
    <xf numFmtId="0" fontId="0" fillId="0" borderId="0" xfId="1503" applyFont="1" applyAlignment="1" applyProtection="1">
      <alignment vertical="center" wrapText="1"/>
      <protection/>
    </xf>
    <xf numFmtId="0" fontId="3" fillId="0" borderId="17" xfId="1503" applyFont="1" applyBorder="1" applyAlignment="1" applyProtection="1">
      <alignment vertical="center" wrapText="1"/>
      <protection/>
    </xf>
    <xf numFmtId="0" fontId="0" fillId="70" borderId="34" xfId="1503" applyFont="1" applyFill="1" applyBorder="1" applyAlignment="1" applyProtection="1">
      <alignment vertical="center" wrapText="1"/>
      <protection/>
    </xf>
    <xf numFmtId="0" fontId="0" fillId="69" borderId="0" xfId="1507" applyFont="1" applyFill="1" applyBorder="1" applyAlignment="1" applyProtection="1">
      <alignment vertical="center" wrapText="1"/>
      <protection/>
    </xf>
    <xf numFmtId="0" fontId="0" fillId="69" borderId="0" xfId="1507" applyFont="1" applyFill="1" applyBorder="1" applyAlignment="1" applyProtection="1">
      <alignment horizontal="center" vertical="center" wrapText="1"/>
      <protection/>
    </xf>
    <xf numFmtId="0" fontId="0" fillId="69" borderId="35" xfId="1507" applyFont="1" applyFill="1" applyBorder="1" applyAlignment="1" applyProtection="1">
      <alignment vertical="center" wrapText="1"/>
      <protection/>
    </xf>
    <xf numFmtId="0" fontId="0" fillId="69" borderId="36" xfId="1507" applyFont="1" applyFill="1" applyBorder="1" applyAlignment="1" applyProtection="1">
      <alignment vertical="center" wrapText="1"/>
      <protection/>
    </xf>
    <xf numFmtId="0" fontId="0" fillId="69" borderId="36" xfId="1507" applyFont="1" applyFill="1" applyBorder="1" applyAlignment="1" applyProtection="1">
      <alignment horizontal="center" vertical="center" wrapText="1"/>
      <protection/>
    </xf>
    <xf numFmtId="0" fontId="0" fillId="69" borderId="37" xfId="1507" applyFont="1" applyFill="1" applyBorder="1" applyAlignment="1" applyProtection="1">
      <alignment vertical="center" wrapText="1"/>
      <protection/>
    </xf>
    <xf numFmtId="0" fontId="0" fillId="69" borderId="21" xfId="1507" applyFont="1" applyFill="1" applyBorder="1" applyAlignment="1" applyProtection="1">
      <alignment vertical="center" wrapText="1"/>
      <protection/>
    </xf>
    <xf numFmtId="0" fontId="6" fillId="0" borderId="0" xfId="1169" applyFont="1" applyBorder="1" applyAlignment="1" applyProtection="1">
      <alignment horizontal="left" vertical="center" wrapText="1" indent="1"/>
      <protection/>
    </xf>
    <xf numFmtId="0" fontId="0" fillId="0" borderId="0" xfId="1507" applyFont="1" applyFill="1" applyBorder="1" applyAlignment="1" applyProtection="1">
      <alignment horizontal="center" vertical="center" wrapText="1"/>
      <protection/>
    </xf>
    <xf numFmtId="0" fontId="0" fillId="0" borderId="38" xfId="1503" applyFont="1" applyBorder="1" applyAlignment="1" applyProtection="1">
      <alignment vertical="center" wrapText="1"/>
      <protection/>
    </xf>
    <xf numFmtId="14" fontId="3" fillId="0" borderId="0" xfId="1509" applyNumberFormat="1" applyFont="1" applyFill="1" applyBorder="1" applyAlignment="1" applyProtection="1">
      <alignment horizontal="center" vertical="center" wrapText="1"/>
      <protection/>
    </xf>
    <xf numFmtId="0" fontId="0" fillId="3" borderId="39" xfId="1507" applyFont="1" applyFill="1" applyBorder="1" applyAlignment="1" applyProtection="1">
      <alignment horizontal="center" vertical="center" wrapText="1"/>
      <protection/>
    </xf>
    <xf numFmtId="0" fontId="0" fillId="0" borderId="40" xfId="1503" applyFont="1" applyBorder="1" applyAlignment="1" applyProtection="1">
      <alignment vertical="center" wrapText="1"/>
      <protection/>
    </xf>
    <xf numFmtId="0" fontId="3" fillId="69" borderId="21" xfId="1509" applyNumberFormat="1" applyFont="1" applyFill="1" applyBorder="1" applyAlignment="1" applyProtection="1">
      <alignment horizontal="center" vertical="center" wrapText="1"/>
      <protection/>
    </xf>
    <xf numFmtId="0" fontId="0" fillId="62" borderId="39" xfId="1507" applyFont="1" applyFill="1" applyBorder="1" applyAlignment="1" applyProtection="1">
      <alignment horizontal="center" vertical="center" wrapText="1"/>
      <protection locked="0"/>
    </xf>
    <xf numFmtId="49" fontId="4" fillId="69" borderId="0" xfId="1509" applyNumberFormat="1" applyFont="1" applyFill="1" applyBorder="1" applyAlignment="1" applyProtection="1">
      <alignment horizontal="center" vertical="center" wrapText="1"/>
      <protection/>
    </xf>
    <xf numFmtId="0" fontId="0" fillId="0" borderId="0" xfId="1503" applyFont="1" applyFill="1" applyAlignment="1" applyProtection="1">
      <alignment vertical="center" wrapText="1"/>
      <protection/>
    </xf>
    <xf numFmtId="0" fontId="0" fillId="69" borderId="38" xfId="1503" applyFont="1" applyFill="1" applyBorder="1" applyAlignment="1" applyProtection="1">
      <alignment vertical="center" wrapText="1"/>
      <protection/>
    </xf>
    <xf numFmtId="14" fontId="0" fillId="3" borderId="41" xfId="1507" applyNumberFormat="1" applyFont="1" applyFill="1" applyBorder="1" applyAlignment="1" applyProtection="1">
      <alignment horizontal="center" vertical="center" wrapText="1"/>
      <protection/>
    </xf>
    <xf numFmtId="0" fontId="3" fillId="69" borderId="0" xfId="1509" applyNumberFormat="1" applyFont="1" applyFill="1" applyBorder="1" applyAlignment="1" applyProtection="1">
      <alignment horizontal="center" vertical="center" wrapText="1"/>
      <protection/>
    </xf>
    <xf numFmtId="0" fontId="0" fillId="69" borderId="0" xfId="1509" applyNumberFormat="1" applyFont="1" applyFill="1" applyBorder="1" applyAlignment="1" applyProtection="1">
      <alignment horizontal="center" vertical="center" wrapText="1"/>
      <protection/>
    </xf>
    <xf numFmtId="0" fontId="8" fillId="69" borderId="38" xfId="1509" applyNumberFormat="1" applyFont="1" applyFill="1" applyBorder="1" applyAlignment="1" applyProtection="1">
      <alignment horizontal="center" vertical="top" wrapText="1"/>
      <protection/>
    </xf>
    <xf numFmtId="0" fontId="0" fillId="0" borderId="17" xfId="1503" applyFont="1" applyBorder="1" applyAlignment="1" applyProtection="1">
      <alignment vertical="center" wrapText="1"/>
      <protection/>
    </xf>
    <xf numFmtId="0" fontId="0" fillId="0" borderId="34" xfId="1503" applyFont="1" applyBorder="1" applyAlignment="1" applyProtection="1">
      <alignment vertical="center" wrapText="1"/>
      <protection/>
    </xf>
    <xf numFmtId="14" fontId="0" fillId="3" borderId="42" xfId="1507" applyNumberFormat="1" applyFont="1" applyFill="1" applyBorder="1" applyAlignment="1" applyProtection="1">
      <alignment horizontal="center" vertical="center" wrapText="1"/>
      <protection/>
    </xf>
    <xf numFmtId="14" fontId="0" fillId="3" borderId="43" xfId="1507" applyNumberFormat="1" applyFont="1" applyFill="1" applyBorder="1" applyAlignment="1" applyProtection="1">
      <alignment horizontal="center" vertical="center" wrapText="1"/>
      <protection/>
    </xf>
    <xf numFmtId="0" fontId="0" fillId="69" borderId="38" xfId="1509" applyNumberFormat="1" applyFont="1" applyFill="1" applyBorder="1" applyAlignment="1" applyProtection="1">
      <alignment horizontal="center" vertical="center" wrapText="1"/>
      <protection/>
    </xf>
    <xf numFmtId="0" fontId="0" fillId="3" borderId="43" xfId="1509" applyNumberFormat="1" applyFont="1" applyFill="1" applyBorder="1" applyAlignment="1" applyProtection="1">
      <alignment horizontal="center" vertical="center" wrapText="1"/>
      <protection/>
    </xf>
    <xf numFmtId="0" fontId="0" fillId="69" borderId="43" xfId="1509" applyNumberFormat="1" applyFont="1" applyFill="1" applyBorder="1" applyAlignment="1" applyProtection="1">
      <alignment horizontal="center" vertical="center" wrapText="1"/>
      <protection/>
    </xf>
    <xf numFmtId="49" fontId="0" fillId="3" borderId="44" xfId="1509" applyNumberFormat="1" applyFont="1" applyFill="1" applyBorder="1" applyAlignment="1" applyProtection="1">
      <alignment horizontal="center" vertical="center" wrapText="1"/>
      <protection/>
    </xf>
    <xf numFmtId="49" fontId="0" fillId="3" borderId="45" xfId="1509" applyNumberFormat="1" applyFont="1" applyFill="1" applyBorder="1" applyAlignment="1" applyProtection="1">
      <alignment horizontal="center" vertical="center" wrapText="1"/>
      <protection/>
    </xf>
    <xf numFmtId="0" fontId="0" fillId="3" borderId="43" xfId="1507" applyFont="1" applyFill="1" applyBorder="1" applyAlignment="1" applyProtection="1">
      <alignment horizontal="center" vertical="center" wrapText="1"/>
      <protection/>
    </xf>
    <xf numFmtId="0" fontId="0" fillId="62" borderId="41" xfId="1507" applyFont="1" applyFill="1" applyBorder="1" applyAlignment="1" applyProtection="1">
      <alignment horizontal="center" vertical="center" wrapText="1"/>
      <protection locked="0"/>
    </xf>
    <xf numFmtId="49" fontId="0" fillId="69" borderId="46" xfId="1509" applyNumberFormat="1" applyFont="1" applyFill="1" applyBorder="1" applyAlignment="1" applyProtection="1">
      <alignment horizontal="center" vertical="center" wrapText="1"/>
      <protection/>
    </xf>
    <xf numFmtId="0" fontId="0" fillId="62" borderId="47" xfId="1507" applyFont="1" applyFill="1" applyBorder="1" applyAlignment="1" applyProtection="1">
      <alignment horizontal="center" vertical="center" wrapText="1"/>
      <protection locked="0"/>
    </xf>
    <xf numFmtId="49" fontId="0" fillId="69" borderId="48" xfId="1509" applyNumberFormat="1" applyFont="1" applyFill="1" applyBorder="1" applyAlignment="1" applyProtection="1">
      <alignment horizontal="center" vertical="center" wrapText="1"/>
      <protection/>
    </xf>
    <xf numFmtId="0" fontId="9" fillId="0" borderId="17" xfId="1503" applyFont="1" applyBorder="1" applyAlignment="1" applyProtection="1">
      <alignment vertical="center" wrapText="1"/>
      <protection/>
    </xf>
    <xf numFmtId="49" fontId="4" fillId="69" borderId="49" xfId="1509" applyNumberFormat="1" applyFont="1" applyFill="1" applyBorder="1" applyAlignment="1" applyProtection="1">
      <alignment horizontal="center" vertical="center" wrapText="1"/>
      <protection/>
    </xf>
    <xf numFmtId="49" fontId="3" fillId="0" borderId="0" xfId="1509" applyNumberFormat="1" applyFont="1" applyAlignment="1" applyProtection="1">
      <alignment horizontal="center" vertical="center" wrapText="1"/>
      <protection/>
    </xf>
    <xf numFmtId="49" fontId="3" fillId="0" borderId="0" xfId="1509" applyNumberFormat="1" applyFont="1" applyAlignment="1" applyProtection="1">
      <alignment horizontal="center" vertical="center"/>
      <protection/>
    </xf>
    <xf numFmtId="0" fontId="0" fillId="69" borderId="49" xfId="1507" applyFont="1" applyFill="1" applyBorder="1" applyAlignment="1" applyProtection="1">
      <alignment horizontal="center" vertical="center" wrapText="1"/>
      <protection/>
    </xf>
    <xf numFmtId="0" fontId="0" fillId="69" borderId="46" xfId="1507" applyFont="1" applyFill="1" applyBorder="1" applyAlignment="1" applyProtection="1">
      <alignment horizontal="center" vertical="center" wrapText="1"/>
      <protection/>
    </xf>
    <xf numFmtId="0" fontId="0" fillId="69" borderId="47" xfId="1503" applyFont="1" applyFill="1" applyBorder="1" applyAlignment="1" applyProtection="1">
      <alignment horizontal="center" vertical="center" wrapText="1"/>
      <protection/>
    </xf>
    <xf numFmtId="49" fontId="0" fillId="62" borderId="46" xfId="0" applyFont="1" applyFill="1" applyBorder="1" applyAlignment="1" applyProtection="1">
      <alignment horizontal="center" vertical="center" wrapText="1"/>
      <protection locked="0"/>
    </xf>
    <xf numFmtId="49" fontId="0" fillId="3" borderId="47" xfId="0" applyFont="1" applyFill="1" applyBorder="1" applyAlignment="1" applyProtection="1">
      <alignment horizontal="center" vertical="center"/>
      <protection/>
    </xf>
    <xf numFmtId="49" fontId="6" fillId="71" borderId="50" xfId="1169" applyNumberFormat="1" applyFont="1" applyFill="1" applyBorder="1" applyAlignment="1" applyProtection="1">
      <alignment horizontal="left" vertical="center" indent="1"/>
      <protection/>
    </xf>
    <xf numFmtId="49" fontId="0" fillId="71" borderId="51" xfId="0" applyFont="1" applyFill="1" applyBorder="1" applyAlignment="1" applyProtection="1">
      <alignment horizontal="center" vertical="top"/>
      <protection/>
    </xf>
    <xf numFmtId="0" fontId="0" fillId="69" borderId="38" xfId="1507" applyFont="1" applyFill="1" applyBorder="1" applyAlignment="1" applyProtection="1">
      <alignment vertical="center" wrapText="1"/>
      <protection/>
    </xf>
    <xf numFmtId="49" fontId="6" fillId="71" borderId="52" xfId="1169" applyNumberFormat="1" applyFont="1" applyFill="1" applyBorder="1" applyAlignment="1" applyProtection="1">
      <alignment horizontal="left" vertical="center" indent="1"/>
      <protection/>
    </xf>
    <xf numFmtId="49" fontId="0" fillId="71" borderId="12" xfId="0" applyFont="1" applyFill="1" applyBorder="1" applyAlignment="1" applyProtection="1">
      <alignment horizontal="center" vertical="top"/>
      <protection/>
    </xf>
    <xf numFmtId="49" fontId="0" fillId="71" borderId="53" xfId="0" applyFont="1" applyFill="1" applyBorder="1" applyAlignment="1" applyProtection="1">
      <alignment horizontal="center" vertical="top"/>
      <protection/>
    </xf>
    <xf numFmtId="49" fontId="4" fillId="69" borderId="54" xfId="1509" applyNumberFormat="1" applyFont="1" applyFill="1" applyBorder="1" applyAlignment="1" applyProtection="1">
      <alignment horizontal="center" vertical="center" wrapText="1"/>
      <protection/>
    </xf>
    <xf numFmtId="0" fontId="0" fillId="69" borderId="54" xfId="1507" applyFont="1" applyFill="1" applyBorder="1" applyAlignment="1" applyProtection="1">
      <alignment vertical="center" wrapText="1"/>
      <protection/>
    </xf>
    <xf numFmtId="14" fontId="0" fillId="69" borderId="54" xfId="1509" applyNumberFormat="1" applyFont="1" applyFill="1" applyBorder="1" applyAlignment="1" applyProtection="1">
      <alignment horizontal="center" vertical="center" wrapText="1"/>
      <protection/>
    </xf>
    <xf numFmtId="0" fontId="0" fillId="0" borderId="21" xfId="1503" applyFont="1" applyBorder="1" applyAlignment="1" applyProtection="1">
      <alignment vertical="center" wrapText="1"/>
      <protection/>
    </xf>
    <xf numFmtId="49" fontId="11" fillId="62" borderId="42" xfId="1507" applyNumberFormat="1" applyFont="1" applyFill="1" applyBorder="1" applyAlignment="1" applyProtection="1">
      <alignment vertical="center" wrapText="1"/>
      <protection locked="0"/>
    </xf>
    <xf numFmtId="49" fontId="10" fillId="69" borderId="0" xfId="1510" applyNumberFormat="1" applyFont="1" applyFill="1" applyBorder="1" applyAlignment="1" applyProtection="1">
      <alignment vertical="center" wrapText="1"/>
      <protection/>
    </xf>
    <xf numFmtId="0" fontId="11" fillId="69" borderId="0" xfId="1507" applyFont="1" applyFill="1" applyBorder="1" applyAlignment="1" applyProtection="1">
      <alignment vertical="center" wrapText="1"/>
      <protection/>
    </xf>
    <xf numFmtId="49" fontId="11" fillId="62" borderId="43" xfId="1507" applyNumberFormat="1" applyFont="1" applyFill="1" applyBorder="1" applyAlignment="1" applyProtection="1">
      <alignment vertical="center" wrapText="1"/>
      <protection locked="0"/>
    </xf>
    <xf numFmtId="0" fontId="0" fillId="69" borderId="55" xfId="1507" applyFont="1" applyFill="1" applyBorder="1" applyAlignment="1" applyProtection="1">
      <alignment vertical="center" wrapText="1"/>
      <protection/>
    </xf>
    <xf numFmtId="0" fontId="0" fillId="69" borderId="56" xfId="1507" applyFont="1" applyFill="1" applyBorder="1" applyAlignment="1" applyProtection="1">
      <alignment vertical="center" wrapText="1"/>
      <protection/>
    </xf>
    <xf numFmtId="0" fontId="0" fillId="69" borderId="56" xfId="1507" applyFont="1" applyFill="1" applyBorder="1" applyAlignment="1" applyProtection="1">
      <alignment horizontal="center" vertical="center" wrapText="1"/>
      <protection/>
    </xf>
    <xf numFmtId="0" fontId="0" fillId="69" borderId="57" xfId="1507" applyFont="1" applyFill="1" applyBorder="1" applyAlignment="1" applyProtection="1">
      <alignment vertical="center" wrapText="1"/>
      <protection/>
    </xf>
    <xf numFmtId="0" fontId="0" fillId="0" borderId="0" xfId="1503" applyFont="1" applyAlignment="1" applyProtection="1">
      <alignment horizontal="center" vertical="center" wrapText="1"/>
      <protection/>
    </xf>
    <xf numFmtId="0" fontId="3" fillId="0" borderId="0" xfId="1499" applyNumberFormat="1" applyFont="1" applyFill="1" applyAlignment="1" applyProtection="1">
      <alignment horizontal="center" vertical="center" wrapText="1"/>
      <protection/>
    </xf>
    <xf numFmtId="0" fontId="3" fillId="0" borderId="0" xfId="1501" applyFont="1" applyAlignment="1" applyProtection="1">
      <alignment vertical="center" wrapText="1"/>
      <protection/>
    </xf>
    <xf numFmtId="0" fontId="0" fillId="0" borderId="0" xfId="1501" applyFont="1" applyAlignment="1" applyProtection="1">
      <alignment vertical="center" wrapText="1"/>
      <protection/>
    </xf>
    <xf numFmtId="49" fontId="3" fillId="0" borderId="0" xfId="1499" applyNumberFormat="1" applyFont="1" applyFill="1" applyAlignment="1" applyProtection="1">
      <alignment horizontal="center" vertical="center" wrapText="1"/>
      <protection/>
    </xf>
    <xf numFmtId="0" fontId="3" fillId="0" borderId="0" xfId="1501" applyFont="1" applyFill="1" applyAlignment="1" applyProtection="1">
      <alignment vertical="center" wrapText="1"/>
      <protection/>
    </xf>
    <xf numFmtId="0" fontId="0" fillId="0" borderId="0" xfId="1501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7" xfId="1501" applyFont="1" applyBorder="1" applyAlignment="1" applyProtection="1">
      <alignment vertical="center" wrapText="1"/>
      <protection/>
    </xf>
    <xf numFmtId="0" fontId="0" fillId="0" borderId="34" xfId="1501" applyFont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wrapText="1"/>
      <protection/>
    </xf>
    <xf numFmtId="0" fontId="4" fillId="69" borderId="0" xfId="0" applyNumberFormat="1" applyFont="1" applyFill="1" applyBorder="1" applyAlignment="1" applyProtection="1">
      <alignment horizontal="center" wrapText="1"/>
      <protection/>
    </xf>
    <xf numFmtId="0" fontId="0" fillId="69" borderId="35" xfId="0" applyNumberFormat="1" applyFont="1" applyFill="1" applyBorder="1" applyAlignment="1" applyProtection="1">
      <alignment wrapText="1"/>
      <protection/>
    </xf>
    <xf numFmtId="0" fontId="4" fillId="69" borderId="36" xfId="0" applyNumberFormat="1" applyFont="1" applyFill="1" applyBorder="1" applyAlignment="1" applyProtection="1">
      <alignment horizontal="center" wrapText="1"/>
      <protection/>
    </xf>
    <xf numFmtId="0" fontId="4" fillId="69" borderId="37" xfId="0" applyNumberFormat="1" applyFont="1" applyFill="1" applyBorder="1" applyAlignment="1" applyProtection="1">
      <alignment horizontal="center" wrapText="1"/>
      <protection/>
    </xf>
    <xf numFmtId="0" fontId="0" fillId="69" borderId="21" xfId="0" applyNumberFormat="1" applyFont="1" applyFill="1" applyBorder="1" applyAlignment="1" applyProtection="1">
      <alignment wrapText="1"/>
      <protection/>
    </xf>
    <xf numFmtId="0" fontId="4" fillId="69" borderId="58" xfId="0" applyNumberFormat="1" applyFont="1" applyFill="1" applyBorder="1" applyAlignment="1" applyProtection="1">
      <alignment horizontal="center" vertical="center" wrapText="1"/>
      <protection/>
    </xf>
    <xf numFmtId="0" fontId="4" fillId="69" borderId="59" xfId="0" applyNumberFormat="1" applyFont="1" applyFill="1" applyBorder="1" applyAlignment="1" applyProtection="1">
      <alignment horizontal="center" vertical="center" wrapText="1"/>
      <protection/>
    </xf>
    <xf numFmtId="0" fontId="4" fillId="69" borderId="38" xfId="0" applyNumberFormat="1" applyFont="1" applyFill="1" applyBorder="1" applyAlignment="1" applyProtection="1">
      <alignment horizontal="center" wrapText="1"/>
      <protection/>
    </xf>
    <xf numFmtId="49" fontId="114" fillId="69" borderId="0" xfId="1498" applyFont="1" applyFill="1" applyBorder="1" applyAlignment="1" applyProtection="1">
      <alignment horizontal="center" vertical="center"/>
      <protection/>
    </xf>
    <xf numFmtId="0" fontId="0" fillId="69" borderId="21" xfId="0" applyNumberFormat="1" applyFont="1" applyFill="1" applyBorder="1" applyAlignment="1" applyProtection="1">
      <alignment horizontal="right" vertical="top"/>
      <protection/>
    </xf>
    <xf numFmtId="0" fontId="0" fillId="69" borderId="60" xfId="1506" applyFont="1" applyFill="1" applyBorder="1" applyAlignment="1" applyProtection="1">
      <alignment horizontal="center" vertical="center"/>
      <protection/>
    </xf>
    <xf numFmtId="0" fontId="0" fillId="69" borderId="61" xfId="1506" applyFont="1" applyFill="1" applyBorder="1" applyAlignment="1" applyProtection="1">
      <alignment vertical="center" wrapText="1"/>
      <protection/>
    </xf>
    <xf numFmtId="1" fontId="0" fillId="62" borderId="62" xfId="0" applyNumberFormat="1" applyFont="1" applyFill="1" applyBorder="1" applyAlignment="1" applyProtection="1">
      <alignment horizontal="center" vertical="center"/>
      <protection locked="0"/>
    </xf>
    <xf numFmtId="0" fontId="0" fillId="69" borderId="63" xfId="1506" applyFont="1" applyFill="1" applyBorder="1" applyAlignment="1" applyProtection="1">
      <alignment horizontal="center" vertical="center"/>
      <protection/>
    </xf>
    <xf numFmtId="0" fontId="0" fillId="69" borderId="6" xfId="1506" applyFont="1" applyFill="1" applyBorder="1" applyAlignment="1" applyProtection="1">
      <alignment vertical="center" wrapText="1"/>
      <protection/>
    </xf>
    <xf numFmtId="1" fontId="0" fillId="62" borderId="64" xfId="0" applyNumberFormat="1" applyFont="1" applyFill="1" applyBorder="1" applyAlignment="1" applyProtection="1">
      <alignment horizontal="center" vertical="center"/>
      <protection locked="0"/>
    </xf>
    <xf numFmtId="49" fontId="0" fillId="69" borderId="65" xfId="1506" applyNumberFormat="1" applyFont="1" applyFill="1" applyBorder="1" applyAlignment="1" applyProtection="1">
      <alignment horizontal="center" vertical="center"/>
      <protection/>
    </xf>
    <xf numFmtId="0" fontId="0" fillId="69" borderId="66" xfId="1506" applyFont="1" applyFill="1" applyBorder="1" applyAlignment="1" applyProtection="1">
      <alignment horizontal="left" vertical="center" wrapText="1" indent="1"/>
      <protection/>
    </xf>
    <xf numFmtId="0" fontId="0" fillId="69" borderId="65" xfId="1506" applyFont="1" applyFill="1" applyBorder="1" applyAlignment="1" applyProtection="1">
      <alignment horizontal="center" vertical="center"/>
      <protection/>
    </xf>
    <xf numFmtId="49" fontId="0" fillId="69" borderId="67" xfId="0" applyNumberFormat="1" applyFill="1" applyBorder="1" applyAlignment="1" applyProtection="1">
      <alignment horizontal="center" vertical="center" wrapText="1"/>
      <protection/>
    </xf>
    <xf numFmtId="0" fontId="0" fillId="69" borderId="68" xfId="0" applyNumberFormat="1" applyFont="1" applyFill="1" applyBorder="1" applyAlignment="1" applyProtection="1">
      <alignment vertical="center" wrapText="1"/>
      <protection/>
    </xf>
    <xf numFmtId="49" fontId="0" fillId="4" borderId="69" xfId="0" applyNumberFormat="1" applyFill="1" applyBorder="1" applyAlignment="1" applyProtection="1">
      <alignment horizontal="center" vertical="center" wrapText="1"/>
      <protection locked="0"/>
    </xf>
    <xf numFmtId="0" fontId="0" fillId="69" borderId="21" xfId="1501" applyFont="1" applyFill="1" applyBorder="1" applyAlignment="1" applyProtection="1">
      <alignment vertical="center" wrapText="1"/>
      <protection/>
    </xf>
    <xf numFmtId="0" fontId="0" fillId="69" borderId="0" xfId="1501" applyFont="1" applyFill="1" applyBorder="1" applyAlignment="1" applyProtection="1">
      <alignment vertical="center" wrapText="1"/>
      <protection/>
    </xf>
    <xf numFmtId="0" fontId="0" fillId="69" borderId="38" xfId="1501" applyFont="1" applyFill="1" applyBorder="1" applyAlignment="1" applyProtection="1">
      <alignment vertical="center" wrapText="1"/>
      <protection/>
    </xf>
    <xf numFmtId="0" fontId="0" fillId="69" borderId="0" xfId="1501" applyFont="1" applyFill="1" applyBorder="1" applyAlignment="1" applyProtection="1">
      <alignment horizontal="right" vertical="center"/>
      <protection/>
    </xf>
    <xf numFmtId="0" fontId="0" fillId="69" borderId="0" xfId="1501" applyFont="1" applyFill="1" applyBorder="1" applyAlignment="1" applyProtection="1">
      <alignment vertical="center"/>
      <protection/>
    </xf>
    <xf numFmtId="0" fontId="0" fillId="69" borderId="55" xfId="1501" applyFont="1" applyFill="1" applyBorder="1" applyAlignment="1" applyProtection="1">
      <alignment vertical="center" wrapText="1"/>
      <protection/>
    </xf>
    <xf numFmtId="0" fontId="0" fillId="69" borderId="56" xfId="1501" applyFont="1" applyFill="1" applyBorder="1" applyAlignment="1" applyProtection="1">
      <alignment vertical="center" wrapText="1"/>
      <protection/>
    </xf>
    <xf numFmtId="0" fontId="0" fillId="69" borderId="57" xfId="1501" applyFont="1" applyFill="1" applyBorder="1" applyAlignment="1" applyProtection="1">
      <alignment vertical="center" wrapText="1"/>
      <protection/>
    </xf>
    <xf numFmtId="2" fontId="0" fillId="62" borderId="6" xfId="0" applyNumberFormat="1" applyFont="1" applyFill="1" applyBorder="1" applyAlignment="1" applyProtection="1">
      <alignment horizontal="center" vertical="center"/>
      <protection locked="0"/>
    </xf>
    <xf numFmtId="0" fontId="6" fillId="69" borderId="21" xfId="1169" applyFont="1" applyFill="1" applyBorder="1" applyAlignment="1" applyProtection="1">
      <alignment horizontal="center" vertical="center" wrapText="1"/>
      <protection/>
    </xf>
    <xf numFmtId="49" fontId="0" fillId="69" borderId="6" xfId="0" applyNumberFormat="1" applyFont="1" applyFill="1" applyBorder="1" applyAlignment="1" applyProtection="1">
      <alignment horizontal="left" vertical="center" indent="1"/>
      <protection/>
    </xf>
    <xf numFmtId="2" fontId="0" fillId="3" borderId="6" xfId="0" applyNumberFormat="1" applyFont="1" applyFill="1" applyBorder="1" applyAlignment="1" applyProtection="1">
      <alignment horizontal="center" vertical="center"/>
      <protection/>
    </xf>
    <xf numFmtId="0" fontId="0" fillId="0" borderId="6" xfId="1501" applyFont="1" applyBorder="1" applyAlignment="1" applyProtection="1">
      <alignment vertical="center" wrapText="1"/>
      <protection/>
    </xf>
    <xf numFmtId="0" fontId="0" fillId="0" borderId="70" xfId="1501" applyFont="1" applyBorder="1" applyAlignment="1" applyProtection="1">
      <alignment vertical="center" wrapText="1"/>
      <protection/>
    </xf>
    <xf numFmtId="0" fontId="0" fillId="69" borderId="38" xfId="0" applyNumberFormat="1" applyFont="1" applyFill="1" applyBorder="1" applyAlignment="1" applyProtection="1">
      <alignment/>
      <protection/>
    </xf>
    <xf numFmtId="0" fontId="0" fillId="0" borderId="0" xfId="1501" applyFont="1" applyBorder="1" applyAlignment="1" applyProtection="1">
      <alignment vertical="center" wrapText="1"/>
      <protection/>
    </xf>
    <xf numFmtId="0" fontId="0" fillId="0" borderId="0" xfId="1501" applyFont="1" applyBorder="1" applyAlignment="1" applyProtection="1">
      <alignment horizontal="left" vertical="center" wrapText="1" indent="1"/>
      <protection/>
    </xf>
    <xf numFmtId="0" fontId="0" fillId="4" borderId="0" xfId="1501" applyFont="1" applyFill="1" applyBorder="1" applyAlignment="1" applyProtection="1">
      <alignment vertical="center" wrapText="1"/>
      <protection/>
    </xf>
    <xf numFmtId="2" fontId="0" fillId="4" borderId="6" xfId="0" applyNumberFormat="1" applyFont="1" applyFill="1" applyBorder="1" applyAlignment="1" applyProtection="1">
      <alignment horizontal="center" vertical="center"/>
      <protection locked="0"/>
    </xf>
    <xf numFmtId="0" fontId="6" fillId="69" borderId="21" xfId="1171" applyFont="1" applyFill="1" applyBorder="1" applyAlignment="1" applyProtection="1">
      <alignment horizontal="center" vertical="center" wrapText="1"/>
      <protection/>
    </xf>
    <xf numFmtId="49" fontId="0" fillId="0" borderId="71" xfId="0" applyBorder="1" applyAlignment="1" applyProtection="1">
      <alignment horizontal="center" vertical="center" wrapText="1"/>
      <protection/>
    </xf>
    <xf numFmtId="0" fontId="4" fillId="69" borderId="38" xfId="0" applyNumberFormat="1" applyFont="1" applyFill="1" applyBorder="1" applyAlignment="1" applyProtection="1">
      <alignment/>
      <protection/>
    </xf>
    <xf numFmtId="49" fontId="0" fillId="0" borderId="6" xfId="0" applyFont="1" applyBorder="1" applyAlignment="1" applyProtection="1">
      <alignment horizontal="center" vertical="center"/>
      <protection/>
    </xf>
    <xf numFmtId="2" fontId="0" fillId="62" borderId="66" xfId="0" applyNumberFormat="1" applyFont="1" applyFill="1" applyBorder="1" applyAlignment="1" applyProtection="1">
      <alignment horizontal="center" vertical="center"/>
      <protection locked="0"/>
    </xf>
    <xf numFmtId="0" fontId="0" fillId="0" borderId="66" xfId="1501" applyFont="1" applyBorder="1" applyAlignment="1" applyProtection="1">
      <alignment vertical="center" wrapText="1"/>
      <protection/>
    </xf>
    <xf numFmtId="49" fontId="0" fillId="0" borderId="72" xfId="0" applyFont="1" applyBorder="1" applyAlignment="1" applyProtection="1">
      <alignment horizontal="center" vertical="center"/>
      <protection/>
    </xf>
    <xf numFmtId="0" fontId="116" fillId="0" borderId="0" xfId="0" applyNumberFormat="1" applyFont="1" applyFill="1" applyBorder="1" applyAlignment="1" applyProtection="1">
      <alignment horizontal="center" wrapText="1"/>
      <protection/>
    </xf>
    <xf numFmtId="0" fontId="116" fillId="0" borderId="36" xfId="0" applyNumberFormat="1" applyFont="1" applyFill="1" applyBorder="1" applyAlignment="1" applyProtection="1">
      <alignment horizontal="center" wrapText="1"/>
      <protection/>
    </xf>
    <xf numFmtId="0" fontId="0" fillId="0" borderId="36" xfId="1501" applyFont="1" applyBorder="1" applyAlignment="1" applyProtection="1">
      <alignment vertical="center" wrapText="1"/>
      <protection/>
    </xf>
    <xf numFmtId="49" fontId="114" fillId="69" borderId="73" xfId="0" applyNumberFormat="1" applyFont="1" applyFill="1" applyBorder="1" applyAlignment="1" applyProtection="1">
      <alignment horizontal="center" vertical="center" wrapText="1"/>
      <protection/>
    </xf>
    <xf numFmtId="49" fontId="114" fillId="69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1501" applyFont="1" applyBorder="1" applyAlignment="1" applyProtection="1">
      <alignment vertical="center" wrapText="1"/>
      <protection/>
    </xf>
    <xf numFmtId="49" fontId="4" fillId="6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69" borderId="21" xfId="0" applyNumberFormat="1" applyFont="1" applyFill="1" applyBorder="1" applyAlignment="1" applyProtection="1">
      <alignment horizontal="right" vertical="top"/>
      <protection/>
    </xf>
    <xf numFmtId="49" fontId="4" fillId="69" borderId="15" xfId="0" applyNumberFormat="1" applyFont="1" applyFill="1" applyBorder="1" applyAlignment="1" applyProtection="1">
      <alignment horizontal="center" vertical="center"/>
      <protection/>
    </xf>
    <xf numFmtId="49" fontId="4" fillId="62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71" xfId="1501" applyFont="1" applyBorder="1" applyAlignment="1" applyProtection="1">
      <alignment vertical="center" wrapText="1"/>
      <protection/>
    </xf>
    <xf numFmtId="0" fontId="0" fillId="0" borderId="74" xfId="1501" applyFont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0" fontId="4" fillId="62" borderId="15" xfId="0" applyNumberFormat="1" applyFont="1" applyFill="1" applyBorder="1" applyAlignment="1" applyProtection="1">
      <alignment horizontal="center" vertical="center" wrapText="1" shrinkToFit="1"/>
      <protection locked="0"/>
    </xf>
    <xf numFmtId="14" fontId="0" fillId="3" borderId="15" xfId="1507" applyNumberFormat="1" applyFont="1" applyFill="1" applyBorder="1" applyAlignment="1" applyProtection="1">
      <alignment horizontal="center" vertical="center" wrapText="1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2" fontId="4" fillId="3" borderId="6" xfId="0" applyNumberFormat="1" applyFont="1" applyFill="1" applyBorder="1" applyAlignment="1" applyProtection="1">
      <alignment horizontal="center" vertical="center"/>
      <protection/>
    </xf>
    <xf numFmtId="2" fontId="4" fillId="3" borderId="15" xfId="0" applyNumberFormat="1" applyFont="1" applyFill="1" applyBorder="1" applyAlignment="1" applyProtection="1">
      <alignment horizontal="center" vertical="center"/>
      <protection/>
    </xf>
    <xf numFmtId="2" fontId="0" fillId="3" borderId="15" xfId="0" applyNumberFormat="1" applyFont="1" applyFill="1" applyBorder="1" applyAlignment="1" applyProtection="1">
      <alignment horizontal="center" vertical="center"/>
      <protection/>
    </xf>
    <xf numFmtId="0" fontId="4" fillId="69" borderId="75" xfId="0" applyNumberFormat="1" applyFont="1" applyFill="1" applyBorder="1" applyAlignment="1" applyProtection="1">
      <alignment/>
      <protection/>
    </xf>
    <xf numFmtId="0" fontId="115" fillId="72" borderId="6" xfId="1508" applyFont="1" applyFill="1" applyBorder="1" applyAlignment="1" applyProtection="1">
      <alignment horizontal="center"/>
      <protection/>
    </xf>
    <xf numFmtId="49" fontId="118" fillId="73" borderId="76" xfId="1508" applyNumberFormat="1" applyFont="1" applyFill="1" applyBorder="1" applyAlignment="1" applyProtection="1">
      <alignment horizontal="center"/>
      <protection/>
    </xf>
    <xf numFmtId="0" fontId="6" fillId="73" borderId="77" xfId="1169" applyFont="1" applyFill="1" applyBorder="1" applyAlignment="1" applyProtection="1">
      <alignment vertical="center"/>
      <protection/>
    </xf>
    <xf numFmtId="0" fontId="115" fillId="73" borderId="77" xfId="1508" applyFont="1" applyFill="1" applyBorder="1" applyAlignment="1" applyProtection="1">
      <alignment horizontal="center"/>
      <protection/>
    </xf>
    <xf numFmtId="0" fontId="115" fillId="73" borderId="78" xfId="1508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72" borderId="6" xfId="1171" applyFont="1" applyFill="1" applyBorder="1" applyAlignment="1" applyProtection="1">
      <alignment horizontal="left" vertical="center" indent="1"/>
      <protection/>
    </xf>
    <xf numFmtId="49" fontId="4" fillId="69" borderId="6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69" borderId="75" xfId="0" applyNumberFormat="1" applyFont="1" applyFill="1" applyBorder="1" applyAlignment="1" applyProtection="1">
      <alignment/>
      <protection/>
    </xf>
    <xf numFmtId="1" fontId="0" fillId="4" borderId="6" xfId="0" applyNumberFormat="1" applyFont="1" applyFill="1" applyBorder="1" applyAlignment="1" applyProtection="1">
      <alignment horizontal="center" vertical="center"/>
      <protection locked="0"/>
    </xf>
    <xf numFmtId="49" fontId="118" fillId="72" borderId="79" xfId="1508" applyNumberFormat="1" applyFont="1" applyFill="1" applyBorder="1" applyAlignment="1" applyProtection="1">
      <alignment horizontal="center"/>
      <protection/>
    </xf>
    <xf numFmtId="0" fontId="6" fillId="72" borderId="80" xfId="1169" applyFont="1" applyFill="1" applyBorder="1" applyAlignment="1" applyProtection="1">
      <alignment vertical="center"/>
      <protection/>
    </xf>
    <xf numFmtId="0" fontId="115" fillId="72" borderId="80" xfId="1508" applyFont="1" applyFill="1" applyBorder="1" applyAlignment="1" applyProtection="1">
      <alignment horizontal="center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49" fontId="4" fillId="0" borderId="72" xfId="0" applyFont="1" applyBorder="1" applyAlignment="1" applyProtection="1">
      <alignment horizontal="center" vertical="center"/>
      <protection/>
    </xf>
    <xf numFmtId="49" fontId="4" fillId="0" borderId="6" xfId="0" applyFont="1" applyBorder="1" applyAlignment="1" applyProtection="1">
      <alignment horizontal="center" vertical="center"/>
      <protection/>
    </xf>
    <xf numFmtId="49" fontId="4" fillId="0" borderId="66" xfId="0" applyFont="1" applyBorder="1" applyAlignment="1" applyProtection="1">
      <alignment horizontal="center" vertical="center"/>
      <protection/>
    </xf>
    <xf numFmtId="4" fontId="0" fillId="69" borderId="80" xfId="0" applyNumberFormat="1" applyFont="1" applyFill="1" applyBorder="1" applyAlignment="1" applyProtection="1">
      <alignment horizontal="center" vertical="center"/>
      <protection/>
    </xf>
    <xf numFmtId="49" fontId="0" fillId="69" borderId="79" xfId="0" applyNumberFormat="1" applyFont="1" applyFill="1" applyBorder="1" applyAlignment="1" applyProtection="1">
      <alignment horizontal="center" vertical="center"/>
      <protection/>
    </xf>
    <xf numFmtId="49" fontId="115" fillId="69" borderId="80" xfId="0" applyFont="1" applyFill="1" applyBorder="1" applyAlignment="1" applyProtection="1">
      <alignment vertical="top"/>
      <protection/>
    </xf>
    <xf numFmtId="49" fontId="0" fillId="69" borderId="80" xfId="0" applyFont="1" applyFill="1" applyBorder="1" applyAlignment="1" applyProtection="1">
      <alignment horizontal="left" vertical="center"/>
      <protection/>
    </xf>
    <xf numFmtId="0" fontId="0" fillId="69" borderId="71" xfId="1501" applyFont="1" applyFill="1" applyBorder="1" applyAlignment="1" applyProtection="1">
      <alignment vertical="center" wrapText="1"/>
      <protection/>
    </xf>
    <xf numFmtId="0" fontId="6" fillId="69" borderId="21" xfId="1169" applyNumberFormat="1" applyFont="1" applyFill="1" applyBorder="1" applyAlignment="1" applyProtection="1">
      <alignment horizontal="center" vertical="center" wrapText="1"/>
      <protection/>
    </xf>
    <xf numFmtId="0" fontId="6" fillId="69" borderId="12" xfId="1169" applyFont="1" applyFill="1" applyBorder="1" applyAlignment="1" applyProtection="1">
      <alignment horizontal="center" vertical="center"/>
      <protection/>
    </xf>
    <xf numFmtId="0" fontId="0" fillId="69" borderId="21" xfId="0" applyNumberFormat="1" applyFont="1" applyFill="1" applyBorder="1" applyAlignment="1" applyProtection="1">
      <alignment/>
      <protection/>
    </xf>
    <xf numFmtId="0" fontId="4" fillId="69" borderId="52" xfId="0" applyNumberFormat="1" applyFont="1" applyFill="1" applyBorder="1" applyAlignment="1" applyProtection="1">
      <alignment horizontal="center"/>
      <protection/>
    </xf>
    <xf numFmtId="0" fontId="0" fillId="69" borderId="81" xfId="0" applyNumberFormat="1" applyFont="1" applyFill="1" applyBorder="1" applyAlignment="1" applyProtection="1">
      <alignment/>
      <protection/>
    </xf>
    <xf numFmtId="0" fontId="0" fillId="0" borderId="82" xfId="1501" applyFont="1" applyBorder="1" applyAlignment="1" applyProtection="1">
      <alignment vertical="center" wrapText="1"/>
      <protection/>
    </xf>
    <xf numFmtId="0" fontId="0" fillId="0" borderId="83" xfId="1501" applyFont="1" applyBorder="1" applyAlignment="1" applyProtection="1">
      <alignment vertical="center" wrapText="1"/>
      <protection/>
    </xf>
    <xf numFmtId="0" fontId="4" fillId="69" borderId="40" xfId="0" applyNumberFormat="1" applyFont="1" applyFill="1" applyBorder="1" applyAlignment="1" applyProtection="1">
      <alignment/>
      <protection/>
    </xf>
    <xf numFmtId="0" fontId="0" fillId="69" borderId="40" xfId="0" applyNumberFormat="1" applyFont="1" applyFill="1" applyBorder="1" applyAlignment="1" applyProtection="1">
      <alignment/>
      <protection/>
    </xf>
    <xf numFmtId="0" fontId="0" fillId="69" borderId="0" xfId="0" applyNumberFormat="1" applyFont="1" applyFill="1" applyBorder="1" applyAlignment="1" applyProtection="1">
      <alignment horizontal="right"/>
      <protection/>
    </xf>
    <xf numFmtId="0" fontId="0" fillId="69" borderId="0" xfId="0" applyNumberFormat="1" applyFill="1" applyBorder="1" applyAlignment="1" applyProtection="1">
      <alignment/>
      <protection/>
    </xf>
    <xf numFmtId="0" fontId="0" fillId="69" borderId="0" xfId="0" applyNumberFormat="1" applyFont="1" applyFill="1" applyBorder="1" applyAlignment="1" applyProtection="1">
      <alignment/>
      <protection/>
    </xf>
    <xf numFmtId="0" fontId="0" fillId="69" borderId="0" xfId="0" applyNumberFormat="1" applyFont="1" applyFill="1" applyBorder="1" applyAlignment="1" applyProtection="1">
      <alignment horizontal="right" vertical="center"/>
      <protection/>
    </xf>
    <xf numFmtId="0" fontId="0" fillId="69" borderId="0" xfId="0" applyNumberFormat="1" applyFill="1" applyBorder="1" applyAlignment="1" applyProtection="1">
      <alignment vertical="center"/>
      <protection/>
    </xf>
    <xf numFmtId="0" fontId="4" fillId="69" borderId="0" xfId="0" applyNumberFormat="1" applyFont="1" applyFill="1" applyBorder="1" applyAlignment="1" applyProtection="1">
      <alignment vertical="center" wrapText="1"/>
      <protection/>
    </xf>
    <xf numFmtId="0" fontId="119" fillId="69" borderId="38" xfId="0" applyNumberFormat="1" applyFont="1" applyFill="1" applyBorder="1" applyAlignment="1" applyProtection="1">
      <alignment horizontal="left" vertical="center" wrapText="1"/>
      <protection/>
    </xf>
    <xf numFmtId="0" fontId="0" fillId="69" borderId="55" xfId="0" applyNumberFormat="1" applyFont="1" applyFill="1" applyBorder="1" applyAlignment="1" applyProtection="1">
      <alignment/>
      <protection/>
    </xf>
    <xf numFmtId="0" fontId="0" fillId="69" borderId="56" xfId="0" applyNumberFormat="1" applyFont="1" applyFill="1" applyBorder="1" applyAlignment="1" applyProtection="1">
      <alignment/>
      <protection/>
    </xf>
    <xf numFmtId="0" fontId="0" fillId="69" borderId="57" xfId="0" applyNumberFormat="1" applyFont="1" applyFill="1" applyBorder="1" applyAlignment="1" applyProtection="1">
      <alignment/>
      <protection/>
    </xf>
    <xf numFmtId="0" fontId="3" fillId="0" borderId="0" xfId="1501" applyNumberFormat="1" applyFont="1" applyAlignment="1" applyProtection="1">
      <alignment vertical="center" wrapText="1"/>
      <protection/>
    </xf>
    <xf numFmtId="0" fontId="120" fillId="69" borderId="21" xfId="1169" applyFont="1" applyFill="1" applyBorder="1" applyAlignment="1" applyProtection="1">
      <alignment horizontal="center" vertical="center" wrapText="1"/>
      <protection/>
    </xf>
    <xf numFmtId="0" fontId="0" fillId="4" borderId="84" xfId="1501" applyFont="1" applyFill="1" applyBorder="1" applyAlignment="1" applyProtection="1">
      <alignment horizontal="left" vertical="center" wrapText="1"/>
      <protection locked="0"/>
    </xf>
    <xf numFmtId="3" fontId="0" fillId="4" borderId="85" xfId="1501" applyNumberFormat="1" applyFont="1" applyFill="1" applyBorder="1" applyAlignment="1" applyProtection="1">
      <alignment horizontal="center" vertical="center" wrapText="1"/>
      <protection locked="0"/>
    </xf>
    <xf numFmtId="3" fontId="0" fillId="4" borderId="79" xfId="1501" applyNumberFormat="1" applyFont="1" applyFill="1" applyBorder="1" applyAlignment="1" applyProtection="1">
      <alignment horizontal="center" vertical="center" wrapText="1"/>
      <protection locked="0"/>
    </xf>
    <xf numFmtId="3" fontId="0" fillId="4" borderId="86" xfId="1501" applyNumberFormat="1" applyFont="1" applyFill="1" applyBorder="1" applyAlignment="1" applyProtection="1">
      <alignment horizontal="center" vertical="center" wrapText="1"/>
      <protection locked="0"/>
    </xf>
    <xf numFmtId="0" fontId="3" fillId="69" borderId="0" xfId="1501" applyFont="1" applyFill="1" applyBorder="1" applyAlignment="1" applyProtection="1">
      <alignment horizontal="center" vertical="center" wrapText="1"/>
      <protection/>
    </xf>
    <xf numFmtId="0" fontId="0" fillId="69" borderId="0" xfId="1501" applyFont="1" applyFill="1" applyBorder="1" applyAlignment="1" applyProtection="1">
      <alignment horizontal="center" vertical="center" wrapText="1"/>
      <protection/>
    </xf>
    <xf numFmtId="0" fontId="0" fillId="69" borderId="17" xfId="1501" applyFont="1" applyFill="1" applyBorder="1" applyAlignment="1" applyProtection="1">
      <alignment horizontal="center" vertical="center" wrapText="1"/>
      <protection/>
    </xf>
    <xf numFmtId="0" fontId="0" fillId="4" borderId="87" xfId="1501" applyFont="1" applyFill="1" applyBorder="1" applyAlignment="1" applyProtection="1">
      <alignment horizontal="left" vertical="center" wrapText="1"/>
      <protection locked="0"/>
    </xf>
    <xf numFmtId="0" fontId="114" fillId="69" borderId="40" xfId="0" applyNumberFormat="1" applyFont="1" applyFill="1" applyBorder="1" applyAlignment="1" applyProtection="1">
      <alignment horizontal="center" vertical="center" wrapText="1"/>
      <protection/>
    </xf>
    <xf numFmtId="49" fontId="0" fillId="69" borderId="60" xfId="0" applyNumberFormat="1" applyFont="1" applyFill="1" applyBorder="1" applyAlignment="1" applyProtection="1">
      <alignment horizontal="center" vertical="center"/>
      <protection/>
    </xf>
    <xf numFmtId="49" fontId="0" fillId="69" borderId="88" xfId="0" applyFont="1" applyFill="1" applyBorder="1" applyAlignment="1" applyProtection="1">
      <alignment horizontal="center" vertical="center" wrapText="1"/>
      <protection/>
    </xf>
    <xf numFmtId="0" fontId="0" fillId="3" borderId="62" xfId="1507" applyFont="1" applyFill="1" applyBorder="1" applyAlignment="1" applyProtection="1">
      <alignment horizontal="center" vertical="center" wrapText="1"/>
      <protection/>
    </xf>
    <xf numFmtId="49" fontId="0" fillId="69" borderId="63" xfId="0" applyNumberFormat="1" applyFont="1" applyFill="1" applyBorder="1" applyAlignment="1" applyProtection="1">
      <alignment horizontal="center" vertical="center"/>
      <protection/>
    </xf>
    <xf numFmtId="49" fontId="0" fillId="69" borderId="79" xfId="0" applyFont="1" applyFill="1" applyBorder="1" applyAlignment="1" applyProtection="1">
      <alignment horizontal="center" vertical="center" wrapText="1"/>
      <protection/>
    </xf>
    <xf numFmtId="4" fontId="0" fillId="62" borderId="64" xfId="0" applyNumberFormat="1" applyFont="1" applyFill="1" applyBorder="1" applyAlignment="1" applyProtection="1">
      <alignment horizontal="center" vertical="center"/>
      <protection locked="0"/>
    </xf>
    <xf numFmtId="4" fontId="0" fillId="3" borderId="64" xfId="0" applyNumberFormat="1" applyFont="1" applyFill="1" applyBorder="1" applyAlignment="1" applyProtection="1">
      <alignment horizontal="center" vertical="center"/>
      <protection/>
    </xf>
    <xf numFmtId="49" fontId="0" fillId="69" borderId="6" xfId="0" applyFont="1" applyFill="1" applyBorder="1" applyAlignment="1" applyProtection="1">
      <alignment vertical="center" wrapText="1"/>
      <protection/>
    </xf>
    <xf numFmtId="49" fontId="0" fillId="69" borderId="66" xfId="0" applyFont="1" applyFill="1" applyBorder="1" applyAlignment="1" applyProtection="1">
      <alignment vertical="center" wrapText="1"/>
      <protection/>
    </xf>
    <xf numFmtId="0" fontId="0" fillId="62" borderId="89" xfId="0" applyNumberFormat="1" applyFill="1" applyBorder="1" applyAlignment="1" applyProtection="1">
      <alignment horizontal="center" vertical="center" wrapText="1"/>
      <protection locked="0"/>
    </xf>
    <xf numFmtId="49" fontId="0" fillId="69" borderId="90" xfId="0" applyNumberFormat="1" applyFont="1" applyFill="1" applyBorder="1" applyAlignment="1" applyProtection="1">
      <alignment horizontal="center" vertical="center"/>
      <protection/>
    </xf>
    <xf numFmtId="49" fontId="0" fillId="69" borderId="89" xfId="0" applyFont="1" applyFill="1" applyBorder="1" applyAlignment="1" applyProtection="1">
      <alignment horizontal="center" vertical="center" wrapText="1"/>
      <protection/>
    </xf>
    <xf numFmtId="49" fontId="0" fillId="62" borderId="64" xfId="0" applyNumberFormat="1" applyFont="1" applyFill="1" applyBorder="1" applyAlignment="1" applyProtection="1">
      <alignment horizontal="center" vertical="center" wrapText="1"/>
      <protection locked="0"/>
    </xf>
    <xf numFmtId="0" fontId="6" fillId="72" borderId="91" xfId="1171" applyFont="1" applyFill="1" applyBorder="1" applyAlignment="1" applyProtection="1">
      <alignment horizontal="center" vertical="center" wrapText="1"/>
      <protection/>
    </xf>
    <xf numFmtId="0" fontId="6" fillId="72" borderId="80" xfId="1169" applyFont="1" applyFill="1" applyBorder="1" applyAlignment="1" applyProtection="1">
      <alignment vertical="center" wrapText="1"/>
      <protection/>
    </xf>
    <xf numFmtId="0" fontId="6" fillId="72" borderId="80" xfId="1171" applyFont="1" applyFill="1" applyBorder="1" applyAlignment="1" applyProtection="1">
      <alignment vertical="center" wrapText="1"/>
      <protection/>
    </xf>
    <xf numFmtId="0" fontId="6" fillId="72" borderId="92" xfId="1171" applyFont="1" applyFill="1" applyBorder="1" applyAlignment="1" applyProtection="1">
      <alignment vertical="center" wrapText="1"/>
      <protection/>
    </xf>
    <xf numFmtId="206" fontId="0" fillId="62" borderId="64" xfId="0" applyNumberFormat="1" applyFont="1" applyFill="1" applyBorder="1" applyAlignment="1" applyProtection="1">
      <alignment horizontal="center" vertical="center"/>
      <protection locked="0"/>
    </xf>
    <xf numFmtId="4" fontId="0" fillId="4" borderId="64" xfId="0" applyNumberFormat="1" applyFont="1" applyFill="1" applyBorder="1" applyAlignment="1" applyProtection="1">
      <alignment horizontal="center" vertical="center"/>
      <protection locked="0"/>
    </xf>
    <xf numFmtId="0" fontId="3" fillId="69" borderId="21" xfId="0" applyNumberFormat="1" applyFont="1" applyFill="1" applyBorder="1" applyAlignment="1" applyProtection="1">
      <alignment/>
      <protection/>
    </xf>
    <xf numFmtId="49" fontId="0" fillId="69" borderId="63" xfId="1511" applyNumberFormat="1" applyFont="1" applyFill="1" applyBorder="1" applyAlignment="1" applyProtection="1">
      <alignment horizontal="center" vertical="center"/>
      <protection/>
    </xf>
    <xf numFmtId="0" fontId="0" fillId="69" borderId="79" xfId="1511" applyFont="1" applyFill="1" applyBorder="1" applyAlignment="1" applyProtection="1">
      <alignment horizontal="center" vertical="center" wrapText="1"/>
      <protection/>
    </xf>
    <xf numFmtId="49" fontId="0" fillId="69" borderId="63" xfId="0" applyNumberFormat="1" applyFill="1" applyBorder="1" applyAlignment="1" applyProtection="1">
      <alignment horizontal="center" vertical="center"/>
      <protection/>
    </xf>
    <xf numFmtId="49" fontId="0" fillId="69" borderId="63" xfId="1505" applyNumberFormat="1" applyFont="1" applyFill="1" applyBorder="1" applyAlignment="1" applyProtection="1">
      <alignment horizontal="center" vertical="center"/>
      <protection/>
    </xf>
    <xf numFmtId="206" fontId="0" fillId="3" borderId="64" xfId="0" applyNumberFormat="1" applyFont="1" applyFill="1" applyBorder="1" applyAlignment="1" applyProtection="1">
      <alignment horizontal="center" vertical="center"/>
      <protection/>
    </xf>
    <xf numFmtId="3" fontId="0" fillId="62" borderId="64" xfId="0" applyNumberFormat="1" applyFont="1" applyFill="1" applyBorder="1" applyAlignment="1" applyProtection="1">
      <alignment horizontal="center" vertical="center"/>
      <protection locked="0"/>
    </xf>
    <xf numFmtId="49" fontId="0" fillId="69" borderId="65" xfId="1505" applyNumberFormat="1" applyFont="1" applyFill="1" applyBorder="1" applyAlignment="1" applyProtection="1">
      <alignment horizontal="center" vertical="center"/>
      <protection/>
    </xf>
    <xf numFmtId="49" fontId="0" fillId="69" borderId="67" xfId="0" applyNumberForma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horizontal="center" vertical="center" wrapText="1"/>
      <protection/>
    </xf>
    <xf numFmtId="49" fontId="0" fillId="69" borderId="0" xfId="0" applyNumberFormat="1" applyFont="1" applyFill="1" applyBorder="1" applyAlignment="1" applyProtection="1">
      <alignment horizontal="center" vertical="center"/>
      <protection/>
    </xf>
    <xf numFmtId="0" fontId="0" fillId="69" borderId="0" xfId="0" applyNumberFormat="1" applyFont="1" applyFill="1" applyBorder="1" applyAlignment="1" applyProtection="1">
      <alignment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 wrapText="1"/>
      <protection/>
    </xf>
    <xf numFmtId="0" fontId="0" fillId="69" borderId="0" xfId="0" applyNumberFormat="1" applyFont="1" applyFill="1" applyBorder="1" applyAlignment="1" applyProtection="1">
      <alignment horizontal="center" vertical="center"/>
      <protection/>
    </xf>
    <xf numFmtId="0" fontId="4" fillId="69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 applyProtection="1">
      <alignment vertical="top"/>
      <protection/>
    </xf>
    <xf numFmtId="0" fontId="115" fillId="0" borderId="0" xfId="1456" applyFont="1" applyProtection="1">
      <alignment/>
      <protection/>
    </xf>
    <xf numFmtId="0" fontId="0" fillId="0" borderId="0" xfId="1500" applyFont="1" applyAlignment="1" applyProtection="1">
      <alignment horizontal="right" vertical="center" wrapText="1"/>
      <protection/>
    </xf>
    <xf numFmtId="49" fontId="0" fillId="0" borderId="17" xfId="0" applyFont="1" applyBorder="1" applyAlignment="1" applyProtection="1">
      <alignment vertical="top"/>
      <protection/>
    </xf>
    <xf numFmtId="49" fontId="0" fillId="0" borderId="34" xfId="0" applyFont="1" applyBorder="1" applyAlignment="1" applyProtection="1">
      <alignment vertical="top"/>
      <protection/>
    </xf>
    <xf numFmtId="0" fontId="119" fillId="69" borderId="0" xfId="0" applyNumberFormat="1" applyFont="1" applyFill="1" applyBorder="1" applyAlignment="1" applyProtection="1">
      <alignment horizontal="center" wrapText="1"/>
      <protection/>
    </xf>
    <xf numFmtId="0" fontId="119" fillId="69" borderId="37" xfId="0" applyNumberFormat="1" applyFont="1" applyFill="1" applyBorder="1" applyAlignment="1" applyProtection="1">
      <alignment horizontal="center" wrapText="1"/>
      <protection/>
    </xf>
    <xf numFmtId="0" fontId="119" fillId="69" borderId="38" xfId="0" applyNumberFormat="1" applyFont="1" applyFill="1" applyBorder="1" applyAlignment="1" applyProtection="1">
      <alignment horizontal="center" wrapText="1"/>
      <protection/>
    </xf>
    <xf numFmtId="0" fontId="4" fillId="69" borderId="93" xfId="0" applyNumberFormat="1" applyFont="1" applyFill="1" applyBorder="1" applyAlignment="1" applyProtection="1">
      <alignment horizontal="center" vertical="center" wrapText="1"/>
      <protection/>
    </xf>
    <xf numFmtId="0" fontId="4" fillId="69" borderId="94" xfId="0" applyNumberFormat="1" applyFont="1" applyFill="1" applyBorder="1" applyAlignment="1" applyProtection="1">
      <alignment horizontal="center" vertical="center" wrapText="1"/>
      <protection/>
    </xf>
    <xf numFmtId="0" fontId="114" fillId="69" borderId="0" xfId="0" applyNumberFormat="1" applyFont="1" applyFill="1" applyBorder="1" applyAlignment="1" applyProtection="1">
      <alignment horizontal="center" vertical="center" wrapText="1"/>
      <protection/>
    </xf>
    <xf numFmtId="0" fontId="4" fillId="69" borderId="21" xfId="0" applyNumberFormat="1" applyFont="1" applyFill="1" applyBorder="1" applyAlignment="1" applyProtection="1">
      <alignment wrapText="1"/>
      <protection/>
    </xf>
    <xf numFmtId="0" fontId="4" fillId="69" borderId="15" xfId="0" applyNumberFormat="1" applyFont="1" applyFill="1" applyBorder="1" applyAlignment="1" applyProtection="1">
      <alignment horizontal="center" vertical="center" wrapText="1"/>
      <protection/>
    </xf>
    <xf numFmtId="4" fontId="4" fillId="3" borderId="95" xfId="0" applyNumberFormat="1" applyFont="1" applyFill="1" applyBorder="1" applyAlignment="1" applyProtection="1">
      <alignment horizontal="center" vertical="center"/>
      <protection/>
    </xf>
    <xf numFmtId="9" fontId="4" fillId="69" borderId="96" xfId="0" applyNumberFormat="1" applyFont="1" applyFill="1" applyBorder="1" applyAlignment="1" applyProtection="1">
      <alignment horizontal="center" vertical="center" wrapText="1"/>
      <protection/>
    </xf>
    <xf numFmtId="49" fontId="0" fillId="69" borderId="15" xfId="0" applyNumberFormat="1" applyFont="1" applyFill="1" applyBorder="1" applyAlignment="1" applyProtection="1">
      <alignment horizontal="center" vertical="center" wrapText="1"/>
      <protection/>
    </xf>
    <xf numFmtId="4" fontId="0" fillId="69" borderId="15" xfId="0" applyNumberFormat="1" applyFont="1" applyFill="1" applyBorder="1" applyAlignment="1" applyProtection="1">
      <alignment vertical="center"/>
      <protection/>
    </xf>
    <xf numFmtId="4" fontId="0" fillId="69" borderId="97" xfId="0" applyNumberFormat="1" applyFont="1" applyFill="1" applyBorder="1" applyAlignment="1" applyProtection="1">
      <alignment vertical="center"/>
      <protection/>
    </xf>
    <xf numFmtId="0" fontId="4" fillId="69" borderId="76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77" xfId="0" applyFont="1" applyBorder="1" applyAlignment="1" applyProtection="1">
      <alignment vertical="top"/>
      <protection/>
    </xf>
    <xf numFmtId="0" fontId="4" fillId="69" borderId="77" xfId="0" applyNumberFormat="1" applyFont="1" applyFill="1" applyBorder="1" applyAlignment="1" applyProtection="1">
      <alignment horizontal="left" vertical="center" wrapText="1" indent="1"/>
      <protection/>
    </xf>
    <xf numFmtId="4" fontId="0" fillId="69" borderId="77" xfId="0" applyNumberFormat="1" applyFont="1" applyFill="1" applyBorder="1" applyAlignment="1" applyProtection="1">
      <alignment vertical="center"/>
      <protection/>
    </xf>
    <xf numFmtId="4" fontId="0" fillId="69" borderId="78" xfId="0" applyNumberFormat="1" applyFont="1" applyFill="1" applyBorder="1" applyAlignment="1" applyProtection="1">
      <alignment vertical="center"/>
      <protection/>
    </xf>
    <xf numFmtId="4" fontId="4" fillId="3" borderId="98" xfId="0" applyNumberFormat="1" applyFont="1" applyFill="1" applyBorder="1" applyAlignment="1" applyProtection="1">
      <alignment horizontal="center" vertical="center"/>
      <protection/>
    </xf>
    <xf numFmtId="4" fontId="4" fillId="3" borderId="99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98" xfId="0" applyNumberFormat="1" applyFont="1" applyFill="1" applyBorder="1" applyAlignment="1" applyProtection="1">
      <alignment horizontal="left" vertical="center" wrapText="1" indent="1"/>
      <protection locked="0"/>
    </xf>
    <xf numFmtId="2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15" xfId="0" applyNumberFormat="1" applyFont="1" applyFill="1" applyBorder="1" applyAlignment="1" applyProtection="1">
      <alignment horizontal="center" vertical="center"/>
      <protection locked="0"/>
    </xf>
    <xf numFmtId="9" fontId="4" fillId="69" borderId="97" xfId="0" applyNumberFormat="1" applyFont="1" applyFill="1" applyBorder="1" applyAlignment="1" applyProtection="1">
      <alignment horizontal="center" vertical="center" wrapText="1"/>
      <protection/>
    </xf>
    <xf numFmtId="0" fontId="6" fillId="72" borderId="0" xfId="1169" applyFont="1" applyFill="1" applyBorder="1" applyAlignment="1" applyProtection="1">
      <alignment vertical="center"/>
      <protection/>
    </xf>
    <xf numFmtId="0" fontId="115" fillId="72" borderId="0" xfId="1508" applyFont="1" applyFill="1" applyBorder="1" applyProtection="1">
      <alignment/>
      <protection/>
    </xf>
    <xf numFmtId="0" fontId="115" fillId="72" borderId="36" xfId="1508" applyFont="1" applyFill="1" applyBorder="1" applyAlignment="1" applyProtection="1">
      <alignment/>
      <protection/>
    </xf>
    <xf numFmtId="0" fontId="115" fillId="72" borderId="100" xfId="1508" applyFont="1" applyFill="1" applyBorder="1" applyAlignment="1" applyProtection="1">
      <alignment/>
      <protection/>
    </xf>
    <xf numFmtId="0" fontId="9" fillId="69" borderId="38" xfId="0" applyNumberFormat="1" applyFont="1" applyFill="1" applyBorder="1" applyAlignment="1" applyProtection="1">
      <alignment/>
      <protection/>
    </xf>
    <xf numFmtId="0" fontId="115" fillId="72" borderId="101" xfId="1508" applyFont="1" applyFill="1" applyBorder="1" applyProtection="1">
      <alignment/>
      <protection/>
    </xf>
    <xf numFmtId="49" fontId="0" fillId="73" borderId="76" xfId="0" applyNumberFormat="1" applyFont="1" applyFill="1" applyBorder="1" applyAlignment="1" applyProtection="1">
      <alignment horizontal="center" vertical="center"/>
      <protection/>
    </xf>
    <xf numFmtId="0" fontId="6" fillId="72" borderId="102" xfId="1169" applyFont="1" applyFill="1" applyBorder="1" applyAlignment="1" applyProtection="1">
      <alignment vertical="center"/>
      <protection/>
    </xf>
    <xf numFmtId="0" fontId="115" fillId="72" borderId="102" xfId="1508" applyFont="1" applyFill="1" applyBorder="1" applyProtection="1">
      <alignment/>
      <protection/>
    </xf>
    <xf numFmtId="0" fontId="115" fillId="72" borderId="102" xfId="1508" applyFont="1" applyFill="1" applyBorder="1" applyAlignment="1" applyProtection="1">
      <alignment horizontal="center"/>
      <protection/>
    </xf>
    <xf numFmtId="0" fontId="115" fillId="72" borderId="103" xfId="1508" applyFont="1" applyFill="1" applyBorder="1" applyProtection="1">
      <alignment/>
      <protection/>
    </xf>
    <xf numFmtId="4" fontId="4" fillId="3" borderId="15" xfId="0" applyNumberFormat="1" applyFont="1" applyFill="1" applyBorder="1" applyAlignment="1" applyProtection="1">
      <alignment horizontal="center" vertical="center"/>
      <protection/>
    </xf>
    <xf numFmtId="49" fontId="0" fillId="73" borderId="104" xfId="0" applyNumberFormat="1" applyFont="1" applyFill="1" applyBorder="1" applyAlignment="1" applyProtection="1">
      <alignment horizontal="center" vertical="center"/>
      <protection/>
    </xf>
    <xf numFmtId="0" fontId="6" fillId="73" borderId="105" xfId="1169" applyFont="1" applyFill="1" applyBorder="1" applyAlignment="1" applyProtection="1">
      <alignment vertical="center"/>
      <protection/>
    </xf>
    <xf numFmtId="0" fontId="6" fillId="72" borderId="12" xfId="1169" applyFont="1" applyFill="1" applyBorder="1" applyAlignment="1" applyProtection="1">
      <alignment vertical="center"/>
      <protection/>
    </xf>
    <xf numFmtId="0" fontId="115" fillId="72" borderId="12" xfId="1508" applyFont="1" applyFill="1" applyBorder="1" applyProtection="1">
      <alignment/>
      <protection/>
    </xf>
    <xf numFmtId="0" fontId="115" fillId="72" borderId="12" xfId="1508" applyFont="1" applyFill="1" applyBorder="1" applyAlignment="1" applyProtection="1">
      <alignment horizontal="center"/>
      <protection/>
    </xf>
    <xf numFmtId="0" fontId="115" fillId="72" borderId="106" xfId="1508" applyFont="1" applyFill="1" applyBorder="1" applyProtection="1">
      <alignment/>
      <protection/>
    </xf>
    <xf numFmtId="0" fontId="0" fillId="69" borderId="0" xfId="0" applyNumberFormat="1" applyFont="1" applyFill="1" applyBorder="1" applyAlignment="1" applyProtection="1">
      <alignment horizontal="right" vertical="center" wrapText="1"/>
      <protection/>
    </xf>
    <xf numFmtId="0" fontId="4" fillId="69" borderId="0" xfId="0" applyNumberFormat="1" applyFont="1" applyFill="1" applyBorder="1" applyAlignment="1" applyProtection="1">
      <alignment vertical="center"/>
      <protection/>
    </xf>
    <xf numFmtId="0" fontId="4" fillId="69" borderId="38" xfId="0" applyNumberFormat="1" applyFont="1" applyFill="1" applyBorder="1" applyAlignment="1" applyProtection="1">
      <alignment vertical="center"/>
      <protection/>
    </xf>
    <xf numFmtId="0" fontId="9" fillId="69" borderId="57" xfId="0" applyNumberFormat="1" applyFont="1" applyFill="1" applyBorder="1" applyAlignment="1" applyProtection="1">
      <alignment/>
      <protection/>
    </xf>
    <xf numFmtId="0" fontId="0" fillId="0" borderId="0" xfId="1501" applyFont="1" applyAlignment="1" applyProtection="1">
      <alignment horizontal="center" vertical="center" wrapText="1"/>
      <protection/>
    </xf>
    <xf numFmtId="0" fontId="9" fillId="0" borderId="0" xfId="1501" applyFont="1" applyAlignment="1" applyProtection="1">
      <alignment horizontal="center" vertical="center" wrapText="1"/>
      <protection/>
    </xf>
    <xf numFmtId="0" fontId="4" fillId="0" borderId="0" xfId="1501" applyFont="1" applyAlignment="1" applyProtection="1">
      <alignment horizontal="center" vertical="center" wrapText="1"/>
      <protection/>
    </xf>
    <xf numFmtId="0" fontId="0" fillId="0" borderId="0" xfId="1501" applyFont="1" applyAlignment="1" applyProtection="1">
      <alignment horizontal="left" vertical="center" wrapText="1"/>
      <protection/>
    </xf>
    <xf numFmtId="49" fontId="0" fillId="0" borderId="0" xfId="0" applyAlignment="1" applyProtection="1">
      <alignment vertical="top"/>
      <protection/>
    </xf>
    <xf numFmtId="49" fontId="0" fillId="0" borderId="17" xfId="0" applyBorder="1" applyAlignment="1" applyProtection="1">
      <alignment vertical="top"/>
      <protection/>
    </xf>
    <xf numFmtId="49" fontId="0" fillId="0" borderId="34" xfId="0" applyBorder="1" applyAlignment="1" applyProtection="1">
      <alignment vertical="top"/>
      <protection/>
    </xf>
    <xf numFmtId="0" fontId="0" fillId="69" borderId="35" xfId="0" applyNumberFormat="1" applyFont="1" applyFill="1" applyBorder="1" applyAlignment="1" applyProtection="1">
      <alignment/>
      <protection/>
    </xf>
    <xf numFmtId="0" fontId="0" fillId="69" borderId="36" xfId="0" applyNumberFormat="1" applyFont="1" applyFill="1" applyBorder="1" applyAlignment="1" applyProtection="1">
      <alignment/>
      <protection/>
    </xf>
    <xf numFmtId="0" fontId="6" fillId="69" borderId="36" xfId="1169" applyNumberFormat="1" applyFont="1" applyFill="1" applyBorder="1" applyAlignment="1" applyProtection="1">
      <alignment horizontal="left" wrapText="1"/>
      <protection/>
    </xf>
    <xf numFmtId="0" fontId="0" fillId="69" borderId="37" xfId="0" applyNumberFormat="1" applyFont="1" applyFill="1" applyBorder="1" applyAlignment="1" applyProtection="1">
      <alignment/>
      <protection/>
    </xf>
    <xf numFmtId="0" fontId="4" fillId="69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21" xfId="0" applyBorder="1" applyAlignment="1" applyProtection="1">
      <alignment vertical="top"/>
      <protection/>
    </xf>
    <xf numFmtId="0" fontId="4" fillId="69" borderId="93" xfId="1502" applyNumberFormat="1" applyFont="1" applyFill="1" applyBorder="1" applyAlignment="1" applyProtection="1">
      <alignment horizontal="center" vertical="center" wrapText="1"/>
      <protection/>
    </xf>
    <xf numFmtId="0" fontId="4" fillId="69" borderId="94" xfId="1502" applyNumberFormat="1" applyFont="1" applyFill="1" applyBorder="1" applyAlignment="1" applyProtection="1">
      <alignment horizontal="center" vertical="center" wrapText="1"/>
      <protection/>
    </xf>
    <xf numFmtId="49" fontId="0" fillId="0" borderId="38" xfId="0" applyBorder="1" applyAlignment="1" applyProtection="1">
      <alignment vertical="top"/>
      <protection/>
    </xf>
    <xf numFmtId="0" fontId="114" fillId="69" borderId="0" xfId="1502" applyNumberFormat="1" applyFont="1" applyFill="1" applyBorder="1" applyAlignment="1" applyProtection="1">
      <alignment horizontal="center" vertical="center" wrapText="1"/>
      <protection/>
    </xf>
    <xf numFmtId="49" fontId="0" fillId="0" borderId="107" xfId="0" applyBorder="1" applyAlignment="1" applyProtection="1">
      <alignment vertical="top"/>
      <protection/>
    </xf>
    <xf numFmtId="49" fontId="0" fillId="69" borderId="15" xfId="1502" applyNumberFormat="1" applyFont="1" applyFill="1" applyBorder="1" applyAlignment="1" applyProtection="1">
      <alignment horizontal="center" vertical="center" wrapText="1"/>
      <protection/>
    </xf>
    <xf numFmtId="0" fontId="0" fillId="69" borderId="76" xfId="1502" applyNumberFormat="1" applyFont="1" applyFill="1" applyBorder="1" applyAlignment="1" applyProtection="1">
      <alignment vertical="center"/>
      <protection/>
    </xf>
    <xf numFmtId="0" fontId="0" fillId="0" borderId="77" xfId="0" applyNumberFormat="1" applyBorder="1" applyAlignment="1" applyProtection="1">
      <alignment/>
      <protection/>
    </xf>
    <xf numFmtId="0" fontId="0" fillId="0" borderId="108" xfId="0" applyNumberFormat="1" applyBorder="1" applyAlignment="1" applyProtection="1">
      <alignment/>
      <protection/>
    </xf>
    <xf numFmtId="49" fontId="0" fillId="0" borderId="101" xfId="0" applyBorder="1" applyAlignment="1" applyProtection="1">
      <alignment vertical="top"/>
      <protection/>
    </xf>
    <xf numFmtId="0" fontId="0" fillId="69" borderId="15" xfId="1502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07" applyNumberFormat="1" applyFont="1" applyFill="1" applyBorder="1" applyAlignment="1" applyProtection="1">
      <alignment horizontal="center" vertical="center" wrapText="1"/>
      <protection locked="0"/>
    </xf>
    <xf numFmtId="14" fontId="0" fillId="69" borderId="15" xfId="1507" applyNumberFormat="1" applyFont="1" applyFill="1" applyBorder="1" applyAlignment="1" applyProtection="1">
      <alignment horizontal="center" vertical="center" wrapText="1"/>
      <protection/>
    </xf>
    <xf numFmtId="49" fontId="0" fillId="4" borderId="15" xfId="1502" applyNumberFormat="1" applyFont="1" applyFill="1" applyBorder="1" applyAlignment="1" applyProtection="1">
      <alignment horizontal="center" vertical="center" wrapText="1"/>
      <protection locked="0"/>
    </xf>
    <xf numFmtId="14" fontId="0" fillId="69" borderId="97" xfId="1507" applyNumberFormat="1" applyFont="1" applyFill="1" applyBorder="1" applyAlignment="1" applyProtection="1">
      <alignment horizontal="center" vertical="center" wrapText="1"/>
      <protection/>
    </xf>
    <xf numFmtId="49" fontId="0" fillId="62" borderId="15" xfId="1507" applyNumberFormat="1" applyFont="1" applyFill="1" applyBorder="1" applyAlignment="1" applyProtection="1">
      <alignment horizontal="center" vertical="center" wrapText="1"/>
      <protection locked="0"/>
    </xf>
    <xf numFmtId="0" fontId="0" fillId="74" borderId="109" xfId="1507" applyFont="1" applyFill="1" applyBorder="1" applyAlignment="1" applyProtection="1">
      <alignment horizontal="center" vertical="center" wrapText="1"/>
      <protection/>
    </xf>
    <xf numFmtId="49" fontId="0" fillId="74" borderId="102" xfId="1502" applyNumberFormat="1" applyFont="1" applyFill="1" applyBorder="1" applyAlignment="1" applyProtection="1">
      <alignment vertical="center" wrapText="1"/>
      <protection/>
    </xf>
    <xf numFmtId="49" fontId="0" fillId="74" borderId="103" xfId="1502" applyNumberFormat="1" applyFont="1" applyFill="1" applyBorder="1" applyAlignment="1" applyProtection="1">
      <alignment vertical="center" wrapText="1"/>
      <protection/>
    </xf>
    <xf numFmtId="0" fontId="0" fillId="72" borderId="110" xfId="1502" applyNumberFormat="1" applyFont="1" applyFill="1" applyBorder="1" applyAlignment="1" applyProtection="1">
      <alignment horizontal="center" wrapText="1"/>
      <protection/>
    </xf>
    <xf numFmtId="0" fontId="6" fillId="72" borderId="111" xfId="1171" applyFont="1" applyFill="1" applyBorder="1" applyAlignment="1" applyProtection="1">
      <alignment horizontal="left" vertical="center" wrapText="1" indent="1"/>
      <protection/>
    </xf>
    <xf numFmtId="0" fontId="0" fillId="72" borderId="112" xfId="1502" applyNumberFormat="1" applyFont="1" applyFill="1" applyBorder="1" applyAlignment="1" applyProtection="1">
      <alignment wrapText="1"/>
      <protection/>
    </xf>
    <xf numFmtId="0" fontId="0" fillId="69" borderId="113" xfId="1502" applyNumberFormat="1" applyFont="1" applyFill="1" applyBorder="1" applyAlignment="1" applyProtection="1">
      <alignment/>
      <protection/>
    </xf>
    <xf numFmtId="49" fontId="0" fillId="0" borderId="17" xfId="0" applyBorder="1" applyAlignment="1" applyProtection="1">
      <alignment vertical="center"/>
      <protection/>
    </xf>
    <xf numFmtId="49" fontId="0" fillId="0" borderId="21" xfId="0" applyBorder="1" applyAlignment="1" applyProtection="1">
      <alignment vertical="center"/>
      <protection/>
    </xf>
    <xf numFmtId="0" fontId="0" fillId="0" borderId="0" xfId="1502" applyNumberFormat="1" applyFont="1" applyBorder="1" applyAlignment="1" applyProtection="1">
      <alignment horizontal="right" vertical="center" wrapText="1"/>
      <protection/>
    </xf>
    <xf numFmtId="0" fontId="0" fillId="0" borderId="0" xfId="1502" applyNumberFormat="1" applyFont="1" applyBorder="1" applyAlignment="1" applyProtection="1">
      <alignment vertical="center"/>
      <protection/>
    </xf>
    <xf numFmtId="0" fontId="0" fillId="0" borderId="0" xfId="1502" applyNumberFormat="1" applyFont="1" applyBorder="1" applyAlignment="1" applyProtection="1">
      <alignment vertical="center" wrapText="1"/>
      <protection/>
    </xf>
    <xf numFmtId="49" fontId="0" fillId="0" borderId="38" xfId="0" applyBorder="1" applyAlignment="1" applyProtection="1">
      <alignment vertical="center"/>
      <protection/>
    </xf>
    <xf numFmtId="49" fontId="0" fillId="0" borderId="34" xfId="0" applyBorder="1" applyAlignment="1" applyProtection="1">
      <alignment vertical="center"/>
      <protection/>
    </xf>
    <xf numFmtId="49" fontId="0" fillId="0" borderId="0" xfId="0" applyAlignment="1" applyProtection="1">
      <alignment vertical="center"/>
      <protection/>
    </xf>
    <xf numFmtId="49" fontId="0" fillId="0" borderId="55" xfId="0" applyBorder="1" applyAlignment="1" applyProtection="1">
      <alignment vertical="top"/>
      <protection/>
    </xf>
    <xf numFmtId="49" fontId="0" fillId="0" borderId="56" xfId="0" applyBorder="1" applyAlignment="1" applyProtection="1">
      <alignment vertical="top"/>
      <protection/>
    </xf>
    <xf numFmtId="49" fontId="0" fillId="0" borderId="57" xfId="0" applyBorder="1" applyAlignment="1" applyProtection="1">
      <alignment vertical="top"/>
      <protection/>
    </xf>
    <xf numFmtId="0" fontId="0" fillId="0" borderId="0" xfId="1504" applyFont="1" applyAlignment="1" applyProtection="1">
      <alignment horizontal="left" vertical="center" indent="1"/>
      <protection/>
    </xf>
    <xf numFmtId="0" fontId="4" fillId="6" borderId="114" xfId="0" applyNumberFormat="1" applyFont="1" applyFill="1" applyBorder="1" applyAlignment="1" applyProtection="1">
      <alignment horizontal="center" vertical="center" wrapText="1"/>
      <protection/>
    </xf>
    <xf numFmtId="0" fontId="4" fillId="6" borderId="115" xfId="0" applyNumberFormat="1" applyFont="1" applyFill="1" applyBorder="1" applyAlignment="1" applyProtection="1">
      <alignment horizontal="center" vertical="center" wrapText="1"/>
      <protection/>
    </xf>
    <xf numFmtId="0" fontId="0" fillId="6" borderId="55" xfId="0" applyNumberFormat="1" applyFont="1" applyFill="1" applyBorder="1" applyAlignment="1" applyProtection="1">
      <alignment horizontal="center" vertical="center" wrapText="1"/>
      <protection/>
    </xf>
    <xf numFmtId="0" fontId="0" fillId="6" borderId="56" xfId="0" applyNumberFormat="1" applyFont="1" applyFill="1" applyBorder="1" applyAlignment="1" applyProtection="1">
      <alignment horizontal="center" vertical="center" wrapText="1"/>
      <protection/>
    </xf>
    <xf numFmtId="0" fontId="0" fillId="6" borderId="57" xfId="0" applyNumberFormat="1" applyFont="1" applyFill="1" applyBorder="1" applyAlignment="1" applyProtection="1">
      <alignment horizontal="center" vertical="center" wrapText="1"/>
      <protection/>
    </xf>
    <xf numFmtId="0" fontId="4" fillId="0" borderId="110" xfId="0" applyNumberFormat="1" applyFont="1" applyFill="1" applyBorder="1" applyAlignment="1" applyProtection="1">
      <alignment horizontal="center" vertical="center" wrapText="1"/>
      <protection/>
    </xf>
    <xf numFmtId="0" fontId="4" fillId="0" borderId="111" xfId="0" applyNumberFormat="1" applyFont="1" applyFill="1" applyBorder="1" applyAlignment="1" applyProtection="1">
      <alignment horizontal="center" vertical="center" wrapText="1"/>
      <protection/>
    </xf>
    <xf numFmtId="0" fontId="4" fillId="0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503" applyNumberFormat="1" applyFont="1" applyAlignment="1" applyProtection="1">
      <alignment horizontal="right" vertical="center"/>
      <protection/>
    </xf>
    <xf numFmtId="0" fontId="0" fillId="69" borderId="102" xfId="1507" applyFont="1" applyFill="1" applyBorder="1" applyAlignment="1" applyProtection="1">
      <alignment horizontal="right" vertical="center" wrapText="1"/>
      <protection/>
    </xf>
    <xf numFmtId="0" fontId="4" fillId="6" borderId="110" xfId="1507" applyFont="1" applyFill="1" applyBorder="1" applyAlignment="1" applyProtection="1">
      <alignment horizontal="center" vertical="center" wrapText="1"/>
      <protection/>
    </xf>
    <xf numFmtId="0" fontId="4" fillId="6" borderId="111" xfId="1507" applyFont="1" applyFill="1" applyBorder="1" applyAlignment="1" applyProtection="1">
      <alignment horizontal="center" vertical="center" wrapText="1"/>
      <protection/>
    </xf>
    <xf numFmtId="0" fontId="4" fillId="6" borderId="112" xfId="1507" applyFont="1" applyFill="1" applyBorder="1" applyAlignment="1" applyProtection="1">
      <alignment horizontal="center" vertical="center" wrapText="1"/>
      <protection/>
    </xf>
    <xf numFmtId="0" fontId="4" fillId="69" borderId="116" xfId="1507" applyFont="1" applyFill="1" applyBorder="1" applyAlignment="1" applyProtection="1">
      <alignment horizontal="center" vertical="center" wrapText="1"/>
      <protection/>
    </xf>
    <xf numFmtId="0" fontId="4" fillId="69" borderId="48" xfId="1507" applyFont="1" applyFill="1" applyBorder="1" applyAlignment="1" applyProtection="1">
      <alignment horizontal="center" vertical="center" wrapText="1"/>
      <protection/>
    </xf>
    <xf numFmtId="49" fontId="4" fillId="69" borderId="116" xfId="1509" applyNumberFormat="1" applyFont="1" applyFill="1" applyBorder="1" applyAlignment="1" applyProtection="1">
      <alignment horizontal="center" vertical="center" wrapText="1"/>
      <protection/>
    </xf>
    <xf numFmtId="49" fontId="4" fillId="69" borderId="48" xfId="1509" applyNumberFormat="1" applyFont="1" applyFill="1" applyBorder="1" applyAlignment="1" applyProtection="1">
      <alignment horizontal="center" vertical="center" wrapText="1"/>
      <protection/>
    </xf>
    <xf numFmtId="49" fontId="4" fillId="69" borderId="76" xfId="1509" applyNumberFormat="1" applyFont="1" applyFill="1" applyBorder="1" applyAlignment="1" applyProtection="1">
      <alignment horizontal="center" vertical="center" wrapText="1"/>
      <protection/>
    </xf>
    <xf numFmtId="49" fontId="4" fillId="69" borderId="77" xfId="1509" applyNumberFormat="1" applyFont="1" applyFill="1" applyBorder="1" applyAlignment="1" applyProtection="1">
      <alignment horizontal="center" vertical="center" wrapText="1"/>
      <protection/>
    </xf>
    <xf numFmtId="49" fontId="4" fillId="69" borderId="108" xfId="1509" applyNumberFormat="1" applyFont="1" applyFill="1" applyBorder="1" applyAlignment="1" applyProtection="1">
      <alignment horizontal="center" vertical="center" wrapText="1"/>
      <protection/>
    </xf>
    <xf numFmtId="49" fontId="4" fillId="69" borderId="117" xfId="1509" applyNumberFormat="1" applyFont="1" applyFill="1" applyBorder="1" applyAlignment="1" applyProtection="1">
      <alignment horizontal="center" vertical="center" wrapText="1"/>
      <protection/>
    </xf>
    <xf numFmtId="49" fontId="4" fillId="69" borderId="118" xfId="1509" applyNumberFormat="1" applyFont="1" applyFill="1" applyBorder="1" applyAlignment="1" applyProtection="1">
      <alignment horizontal="center" vertical="center" wrapText="1"/>
      <protection/>
    </xf>
    <xf numFmtId="49" fontId="4" fillId="69" borderId="119" xfId="1509" applyNumberFormat="1" applyFont="1" applyFill="1" applyBorder="1" applyAlignment="1" applyProtection="1">
      <alignment horizontal="center" vertical="center" wrapText="1"/>
      <protection/>
    </xf>
    <xf numFmtId="49" fontId="4" fillId="69" borderId="120" xfId="1509" applyNumberFormat="1" applyFont="1" applyFill="1" applyBorder="1" applyAlignment="1" applyProtection="1">
      <alignment horizontal="center" vertical="center" wrapText="1"/>
      <protection/>
    </xf>
    <xf numFmtId="0" fontId="0" fillId="69" borderId="0" xfId="1503" applyFont="1" applyFill="1" applyBorder="1" applyAlignment="1" applyProtection="1">
      <alignment horizontal="center" vertical="center" wrapText="1"/>
      <protection/>
    </xf>
    <xf numFmtId="0" fontId="4" fillId="69" borderId="119" xfId="1509" applyNumberFormat="1" applyFont="1" applyFill="1" applyBorder="1" applyAlignment="1" applyProtection="1">
      <alignment horizontal="center" vertical="center" wrapText="1"/>
      <protection/>
    </xf>
    <xf numFmtId="0" fontId="4" fillId="69" borderId="120" xfId="1509" applyNumberFormat="1" applyFont="1" applyFill="1" applyBorder="1" applyAlignment="1" applyProtection="1">
      <alignment horizontal="center" vertical="center" wrapText="1"/>
      <protection/>
    </xf>
    <xf numFmtId="0" fontId="4" fillId="69" borderId="121" xfId="1509" applyNumberFormat="1" applyFont="1" applyFill="1" applyBorder="1" applyAlignment="1" applyProtection="1">
      <alignment horizontal="center" vertical="center" wrapText="1"/>
      <protection/>
    </xf>
    <xf numFmtId="0" fontId="4" fillId="69" borderId="122" xfId="1509" applyNumberFormat="1" applyFont="1" applyFill="1" applyBorder="1" applyAlignment="1" applyProtection="1">
      <alignment horizontal="center" vertical="center" wrapText="1"/>
      <protection/>
    </xf>
    <xf numFmtId="0" fontId="4" fillId="69" borderId="123" xfId="1509" applyNumberFormat="1" applyFont="1" applyFill="1" applyBorder="1" applyAlignment="1" applyProtection="1">
      <alignment horizontal="center" vertical="center" wrapText="1"/>
      <protection/>
    </xf>
    <xf numFmtId="0" fontId="4" fillId="69" borderId="124" xfId="1509" applyNumberFormat="1" applyFont="1" applyFill="1" applyBorder="1" applyAlignment="1" applyProtection="1">
      <alignment horizontal="center" vertical="center" wrapText="1"/>
      <protection/>
    </xf>
    <xf numFmtId="49" fontId="4" fillId="69" borderId="125" xfId="1509" applyNumberFormat="1" applyFont="1" applyFill="1" applyBorder="1" applyAlignment="1" applyProtection="1">
      <alignment horizontal="center" vertical="center" wrapText="1"/>
      <protection/>
    </xf>
    <xf numFmtId="49" fontId="4" fillId="69" borderId="126" xfId="1509" applyNumberFormat="1" applyFont="1" applyFill="1" applyBorder="1" applyAlignment="1" applyProtection="1">
      <alignment horizontal="center" vertical="center" wrapText="1"/>
      <protection/>
    </xf>
    <xf numFmtId="49" fontId="4" fillId="69" borderId="127" xfId="1509" applyNumberFormat="1" applyFont="1" applyFill="1" applyBorder="1" applyAlignment="1" applyProtection="1">
      <alignment horizontal="center" vertical="center" wrapText="1"/>
      <protection/>
    </xf>
    <xf numFmtId="49" fontId="4" fillId="69" borderId="128" xfId="1509" applyNumberFormat="1" applyFont="1" applyFill="1" applyBorder="1" applyAlignment="1" applyProtection="1">
      <alignment horizontal="center" vertical="center" wrapText="1"/>
      <protection/>
    </xf>
    <xf numFmtId="0" fontId="0" fillId="69" borderId="16" xfId="1507" applyFont="1" applyFill="1" applyBorder="1" applyAlignment="1" applyProtection="1">
      <alignment horizontal="center" vertical="center" wrapText="1"/>
      <protection/>
    </xf>
    <xf numFmtId="0" fontId="4" fillId="69" borderId="46" xfId="1507" applyFont="1" applyFill="1" applyBorder="1" applyAlignment="1" applyProtection="1">
      <alignment horizontal="center" vertical="center" wrapText="1"/>
      <protection/>
    </xf>
    <xf numFmtId="0" fontId="4" fillId="69" borderId="47" xfId="1507" applyFont="1" applyFill="1" applyBorder="1" applyAlignment="1" applyProtection="1">
      <alignment horizontal="center" vertical="center" wrapText="1"/>
      <protection/>
    </xf>
    <xf numFmtId="0" fontId="9" fillId="0" borderId="17" xfId="1503" applyFont="1" applyBorder="1" applyAlignment="1" applyProtection="1">
      <alignment horizontal="center" vertical="center" wrapText="1"/>
      <protection/>
    </xf>
    <xf numFmtId="49" fontId="0" fillId="62" borderId="49" xfId="0" applyFont="1" applyFill="1" applyBorder="1" applyAlignment="1" applyProtection="1">
      <alignment horizontal="center" vertical="center" wrapText="1"/>
      <protection locked="0"/>
    </xf>
    <xf numFmtId="0" fontId="10" fillId="69" borderId="76" xfId="1507" applyFont="1" applyFill="1" applyBorder="1" applyAlignment="1" applyProtection="1">
      <alignment horizontal="center" vertical="center" wrapText="1"/>
      <protection/>
    </xf>
    <xf numFmtId="0" fontId="10" fillId="69" borderId="77" xfId="1507" applyFont="1" applyFill="1" applyBorder="1" applyAlignment="1" applyProtection="1">
      <alignment horizontal="center" vertical="center" wrapText="1"/>
      <protection/>
    </xf>
    <xf numFmtId="0" fontId="10" fillId="69" borderId="108" xfId="1507" applyFont="1" applyFill="1" applyBorder="1" applyAlignment="1" applyProtection="1">
      <alignment horizontal="center" vertical="center" wrapText="1"/>
      <protection/>
    </xf>
    <xf numFmtId="0" fontId="11" fillId="69" borderId="117" xfId="1507" applyFont="1" applyFill="1" applyBorder="1" applyAlignment="1" applyProtection="1">
      <alignment horizontal="center" vertical="center" wrapText="1"/>
      <protection/>
    </xf>
    <xf numFmtId="0" fontId="11" fillId="69" borderId="118" xfId="1507" applyFont="1" applyFill="1" applyBorder="1" applyAlignment="1" applyProtection="1">
      <alignment horizontal="center" vertical="center" wrapText="1"/>
      <protection/>
    </xf>
    <xf numFmtId="0" fontId="11" fillId="69" borderId="119" xfId="1507" applyFont="1" applyFill="1" applyBorder="1" applyAlignment="1" applyProtection="1">
      <alignment horizontal="center" vertical="center" wrapText="1"/>
      <protection/>
    </xf>
    <xf numFmtId="0" fontId="11" fillId="69" borderId="120" xfId="1507" applyFont="1" applyFill="1" applyBorder="1" applyAlignment="1" applyProtection="1">
      <alignment horizontal="center" vertical="center" wrapText="1"/>
      <protection/>
    </xf>
    <xf numFmtId="49" fontId="11" fillId="69" borderId="117" xfId="1510" applyNumberFormat="1" applyFont="1" applyFill="1" applyBorder="1" applyAlignment="1" applyProtection="1">
      <alignment horizontal="center" vertical="center" wrapText="1"/>
      <protection/>
    </xf>
    <xf numFmtId="49" fontId="11" fillId="69" borderId="118" xfId="1510" applyNumberFormat="1" applyFont="1" applyFill="1" applyBorder="1" applyAlignment="1" applyProtection="1">
      <alignment horizontal="center" vertical="center" wrapText="1"/>
      <protection/>
    </xf>
    <xf numFmtId="49" fontId="11" fillId="69" borderId="119" xfId="1510" applyNumberFormat="1" applyFont="1" applyFill="1" applyBorder="1" applyAlignment="1" applyProtection="1">
      <alignment horizontal="center" vertical="center" wrapText="1"/>
      <protection/>
    </xf>
    <xf numFmtId="49" fontId="11" fillId="69" borderId="120" xfId="1510" applyNumberFormat="1" applyFont="1" applyFill="1" applyBorder="1" applyAlignment="1" applyProtection="1">
      <alignment horizontal="center" vertical="center" wrapText="1"/>
      <protection/>
    </xf>
    <xf numFmtId="0" fontId="0" fillId="6" borderId="129" xfId="0" applyNumberFormat="1" applyFont="1" applyFill="1" applyBorder="1" applyAlignment="1" applyProtection="1">
      <alignment horizontal="center" vertical="center" wrapText="1"/>
      <protection/>
    </xf>
    <xf numFmtId="0" fontId="0" fillId="6" borderId="130" xfId="0" applyNumberFormat="1" applyFont="1" applyFill="1" applyBorder="1" applyAlignment="1" applyProtection="1">
      <alignment horizontal="center" vertical="center" wrapText="1"/>
      <protection/>
    </xf>
    <xf numFmtId="0" fontId="0" fillId="62" borderId="79" xfId="0" applyNumberFormat="1" applyFont="1" applyFill="1" applyBorder="1" applyAlignment="1" applyProtection="1">
      <alignment horizontal="left" vertical="center" wrapText="1" indent="1"/>
      <protection locked="0"/>
    </xf>
    <xf numFmtId="0" fontId="0" fillId="62" borderId="71" xfId="0" applyNumberFormat="1" applyFont="1" applyFill="1" applyBorder="1" applyAlignment="1" applyProtection="1">
      <alignment horizontal="left" vertical="center" wrapText="1" indent="1"/>
      <protection locked="0"/>
    </xf>
    <xf numFmtId="49" fontId="0" fillId="69" borderId="6" xfId="0" applyNumberFormat="1" applyFont="1" applyFill="1" applyBorder="1" applyAlignment="1" applyProtection="1">
      <alignment horizontal="left" vertical="center" indent="1"/>
      <protection/>
    </xf>
    <xf numFmtId="0" fontId="0" fillId="62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0" fillId="62" borderId="72" xfId="0" applyNumberFormat="1" applyFont="1" applyFill="1" applyBorder="1" applyAlignment="1" applyProtection="1">
      <alignment horizontal="left" vertical="center" wrapText="1" indent="1"/>
      <protection locked="0"/>
    </xf>
    <xf numFmtId="49" fontId="0" fillId="69" borderId="66" xfId="0" applyNumberFormat="1" applyFont="1" applyFill="1" applyBorder="1" applyAlignment="1" applyProtection="1">
      <alignment horizontal="left" vertical="center" indent="1"/>
      <protection/>
    </xf>
    <xf numFmtId="49" fontId="0" fillId="69" borderId="1" xfId="0" applyNumberFormat="1" applyFont="1" applyFill="1" applyBorder="1" applyAlignment="1" applyProtection="1">
      <alignment horizontal="left" vertical="center" indent="1"/>
      <protection/>
    </xf>
    <xf numFmtId="49" fontId="0" fillId="69" borderId="72" xfId="0" applyNumberFormat="1" applyFont="1" applyFill="1" applyBorder="1" applyAlignment="1" applyProtection="1">
      <alignment horizontal="left" vertical="center" indent="1"/>
      <protection/>
    </xf>
    <xf numFmtId="49" fontId="0" fillId="62" borderId="66" xfId="0" applyFont="1" applyFill="1" applyBorder="1" applyAlignment="1" applyProtection="1">
      <alignment horizontal="left" vertical="center" wrapText="1" indent="2"/>
      <protection locked="0"/>
    </xf>
    <xf numFmtId="49" fontId="0" fillId="62" borderId="1" xfId="0" applyFont="1" applyFill="1" applyBorder="1" applyAlignment="1" applyProtection="1">
      <alignment horizontal="left" vertical="center" wrapText="1" indent="2"/>
      <protection locked="0"/>
    </xf>
    <xf numFmtId="49" fontId="115" fillId="62" borderId="72" xfId="0" applyFont="1" applyFill="1" applyBorder="1" applyAlignment="1" applyProtection="1">
      <alignment vertical="top"/>
      <protection locked="0"/>
    </xf>
    <xf numFmtId="0" fontId="4" fillId="69" borderId="58" xfId="0" applyNumberFormat="1" applyFont="1" applyFill="1" applyBorder="1" applyAlignment="1" applyProtection="1">
      <alignment horizontal="center" vertical="center" wrapText="1"/>
      <protection/>
    </xf>
    <xf numFmtId="0" fontId="6" fillId="73" borderId="52" xfId="1169" applyFont="1" applyFill="1" applyBorder="1" applyAlignment="1" applyProtection="1">
      <alignment horizontal="center" vertical="center" wrapText="1"/>
      <protection/>
    </xf>
    <xf numFmtId="0" fontId="6" fillId="73" borderId="131" xfId="1169" applyFont="1" applyFill="1" applyBorder="1" applyAlignment="1" applyProtection="1">
      <alignment horizontal="center" vertical="center" wrapText="1"/>
      <protection/>
    </xf>
    <xf numFmtId="49" fontId="114" fillId="69" borderId="40" xfId="0" applyNumberFormat="1" applyFont="1" applyFill="1" applyBorder="1" applyAlignment="1" applyProtection="1">
      <alignment horizontal="center" vertical="center" wrapText="1"/>
      <protection/>
    </xf>
    <xf numFmtId="0" fontId="4" fillId="69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0" fillId="6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" fillId="69" borderId="6" xfId="0" applyNumberFormat="1" applyFont="1" applyFill="1" applyBorder="1" applyAlignment="1" applyProtection="1">
      <alignment vertical="center" wrapText="1"/>
      <protection/>
    </xf>
    <xf numFmtId="49" fontId="0" fillId="69" borderId="6" xfId="0" applyNumberFormat="1" applyFont="1" applyFill="1" applyBorder="1" applyAlignment="1" applyProtection="1">
      <alignment horizontal="center" vertical="center"/>
      <protection/>
    </xf>
    <xf numFmtId="49" fontId="0" fillId="0" borderId="66" xfId="0" applyFont="1" applyFill="1" applyBorder="1" applyAlignment="1" applyProtection="1">
      <alignment horizontal="left" vertical="center" wrapText="1" indent="1"/>
      <protection/>
    </xf>
    <xf numFmtId="49" fontId="0" fillId="0" borderId="72" xfId="0" applyFont="1" applyFill="1" applyBorder="1" applyAlignment="1" applyProtection="1">
      <alignment horizontal="left" vertical="center" wrapText="1" indent="1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69" borderId="66" xfId="0" applyFont="1" applyFill="1" applyBorder="1" applyAlignment="1" applyProtection="1">
      <alignment horizontal="left" vertical="center" wrapText="1" indent="1"/>
      <protection/>
    </xf>
    <xf numFmtId="49" fontId="0" fillId="69" borderId="72" xfId="0" applyFont="1" applyFill="1" applyBorder="1" applyAlignment="1" applyProtection="1">
      <alignment horizontal="left" vertical="center" wrapText="1" indent="1"/>
      <protection/>
    </xf>
    <xf numFmtId="49" fontId="4" fillId="69" borderId="66" xfId="0" applyNumberFormat="1" applyFont="1" applyFill="1" applyBorder="1" applyAlignment="1" applyProtection="1">
      <alignment horizontal="center" vertical="center"/>
      <protection/>
    </xf>
    <xf numFmtId="49" fontId="4" fillId="69" borderId="1" xfId="0" applyNumberFormat="1" applyFont="1" applyFill="1" applyBorder="1" applyAlignment="1" applyProtection="1">
      <alignment horizontal="center" vertical="center"/>
      <protection/>
    </xf>
    <xf numFmtId="49" fontId="4" fillId="69" borderId="72" xfId="0" applyNumberFormat="1" applyFont="1" applyFill="1" applyBorder="1" applyAlignment="1" applyProtection="1">
      <alignment horizontal="center" vertical="center"/>
      <protection/>
    </xf>
    <xf numFmtId="49" fontId="4" fillId="0" borderId="6" xfId="0" applyFont="1" applyFill="1" applyBorder="1" applyAlignment="1" applyProtection="1">
      <alignment horizontal="left" vertical="center" wrapText="1"/>
      <protection/>
    </xf>
    <xf numFmtId="49" fontId="4" fillId="69" borderId="1" xfId="0" applyFont="1" applyFill="1" applyBorder="1" applyAlignment="1" applyProtection="1">
      <alignment horizontal="left" vertical="center" wrapText="1" indent="2"/>
      <protection/>
    </xf>
    <xf numFmtId="49" fontId="118" fillId="69" borderId="1" xfId="0" applyFont="1" applyFill="1" applyBorder="1" applyAlignment="1" applyProtection="1">
      <alignment vertical="top"/>
      <protection/>
    </xf>
    <xf numFmtId="49" fontId="0" fillId="69" borderId="66" xfId="0" applyNumberFormat="1" applyFont="1" applyFill="1" applyBorder="1" applyAlignment="1" applyProtection="1">
      <alignment horizontal="center" vertical="center"/>
      <protection/>
    </xf>
    <xf numFmtId="49" fontId="0" fillId="69" borderId="1" xfId="0" applyNumberFormat="1" applyFont="1" applyFill="1" applyBorder="1" applyAlignment="1" applyProtection="1">
      <alignment horizontal="center" vertical="center"/>
      <protection/>
    </xf>
    <xf numFmtId="49" fontId="0" fillId="69" borderId="72" xfId="0" applyNumberFormat="1" applyFont="1" applyFill="1" applyBorder="1" applyAlignment="1" applyProtection="1">
      <alignment horizontal="center" vertical="center"/>
      <protection/>
    </xf>
    <xf numFmtId="0" fontId="4" fillId="6" borderId="132" xfId="0" applyNumberFormat="1" applyFont="1" applyFill="1" applyBorder="1" applyAlignment="1" applyProtection="1">
      <alignment horizontal="center" vertical="center" wrapText="1"/>
      <protection/>
    </xf>
    <xf numFmtId="0" fontId="0" fillId="6" borderId="133" xfId="0" applyNumberFormat="1" applyFont="1" applyFill="1" applyBorder="1" applyAlignment="1" applyProtection="1">
      <alignment horizontal="center" vertical="center" wrapText="1"/>
      <protection/>
    </xf>
    <xf numFmtId="0" fontId="4" fillId="69" borderId="52" xfId="0" applyNumberFormat="1" applyFont="1" applyFill="1" applyBorder="1" applyAlignment="1" applyProtection="1">
      <alignment horizontal="center" vertical="center" wrapText="1"/>
      <protection/>
    </xf>
    <xf numFmtId="0" fontId="4" fillId="69" borderId="82" xfId="0" applyNumberFormat="1" applyFont="1" applyFill="1" applyBorder="1" applyAlignment="1" applyProtection="1">
      <alignment horizontal="center" vertical="center" wrapText="1"/>
      <protection/>
    </xf>
    <xf numFmtId="0" fontId="114" fillId="69" borderId="54" xfId="0" applyNumberFormat="1" applyFont="1" applyFill="1" applyBorder="1" applyAlignment="1" applyProtection="1">
      <alignment horizontal="center" vertical="center" wrapText="1"/>
      <protection/>
    </xf>
    <xf numFmtId="49" fontId="0" fillId="69" borderId="88" xfId="0" applyFont="1" applyFill="1" applyBorder="1" applyAlignment="1" applyProtection="1">
      <alignment horizontal="left" vertical="center" wrapText="1"/>
      <protection/>
    </xf>
    <xf numFmtId="49" fontId="0" fillId="69" borderId="134" xfId="0" applyFont="1" applyFill="1" applyBorder="1" applyAlignment="1" applyProtection="1">
      <alignment horizontal="left" vertical="center" wrapText="1"/>
      <protection/>
    </xf>
    <xf numFmtId="49" fontId="0" fillId="69" borderId="79" xfId="0" applyFont="1" applyFill="1" applyBorder="1" applyAlignment="1" applyProtection="1">
      <alignment horizontal="left" vertical="center" wrapText="1"/>
      <protection/>
    </xf>
    <xf numFmtId="49" fontId="0" fillId="69" borderId="71" xfId="0" applyFont="1" applyFill="1" applyBorder="1" applyAlignment="1" applyProtection="1">
      <alignment horizontal="left" vertical="center" wrapText="1"/>
      <protection/>
    </xf>
    <xf numFmtId="49" fontId="0" fillId="69" borderId="79" xfId="0" applyFont="1" applyFill="1" applyBorder="1" applyAlignment="1" applyProtection="1">
      <alignment horizontal="left" vertical="center" wrapText="1" indent="1"/>
      <protection/>
    </xf>
    <xf numFmtId="49" fontId="0" fillId="69" borderId="71" xfId="0" applyFont="1" applyFill="1" applyBorder="1" applyAlignment="1" applyProtection="1">
      <alignment horizontal="left" vertical="center" wrapText="1" indent="1"/>
      <protection/>
    </xf>
    <xf numFmtId="49" fontId="0" fillId="69" borderId="65" xfId="0" applyNumberFormat="1" applyFont="1" applyFill="1" applyBorder="1" applyAlignment="1" applyProtection="1">
      <alignment horizontal="center" vertical="center"/>
      <protection/>
    </xf>
    <xf numFmtId="49" fontId="0" fillId="69" borderId="135" xfId="0" applyNumberFormat="1" applyFont="1" applyFill="1" applyBorder="1" applyAlignment="1" applyProtection="1">
      <alignment horizontal="center" vertical="center"/>
      <protection/>
    </xf>
    <xf numFmtId="49" fontId="0" fillId="69" borderId="90" xfId="0" applyNumberFormat="1" applyFont="1" applyFill="1" applyBorder="1" applyAlignment="1" applyProtection="1">
      <alignment horizontal="center" vertical="center"/>
      <protection/>
    </xf>
    <xf numFmtId="49" fontId="0" fillId="62" borderId="66" xfId="0" applyFont="1" applyFill="1" applyBorder="1" applyAlignment="1" applyProtection="1">
      <alignment horizontal="center" vertical="center" wrapText="1"/>
      <protection locked="0"/>
    </xf>
    <xf numFmtId="49" fontId="0" fillId="62" borderId="1" xfId="0" applyFont="1" applyFill="1" applyBorder="1" applyAlignment="1" applyProtection="1">
      <alignment horizontal="center" vertical="center" wrapText="1"/>
      <protection locked="0"/>
    </xf>
    <xf numFmtId="49" fontId="0" fillId="62" borderId="72" xfId="0" applyFont="1" applyFill="1" applyBorder="1" applyAlignment="1" applyProtection="1">
      <alignment horizontal="center" vertical="center" wrapText="1"/>
      <protection locked="0"/>
    </xf>
    <xf numFmtId="49" fontId="0" fillId="69" borderId="79" xfId="0" applyFont="1" applyFill="1" applyBorder="1" applyAlignment="1" applyProtection="1">
      <alignment horizontal="left" vertical="center" wrapText="1" indent="2"/>
      <protection/>
    </xf>
    <xf numFmtId="49" fontId="0" fillId="69" borderId="71" xfId="0" applyFont="1" applyFill="1" applyBorder="1" applyAlignment="1" applyProtection="1">
      <alignment horizontal="left" vertical="center" wrapText="1" indent="2"/>
      <protection/>
    </xf>
    <xf numFmtId="49" fontId="0" fillId="69" borderId="79" xfId="0" applyFill="1" applyBorder="1" applyAlignment="1" applyProtection="1">
      <alignment horizontal="left" vertical="center" wrapText="1" indent="1"/>
      <protection/>
    </xf>
    <xf numFmtId="0" fontId="0" fillId="69" borderId="79" xfId="1511" applyFont="1" applyFill="1" applyBorder="1" applyAlignment="1" applyProtection="1">
      <alignment horizontal="left" vertical="center" wrapText="1" indent="2"/>
      <protection/>
    </xf>
    <xf numFmtId="0" fontId="0" fillId="69" borderId="71" xfId="1511" applyFont="1" applyFill="1" applyBorder="1" applyAlignment="1" applyProtection="1">
      <alignment horizontal="left" vertical="center" wrapText="1" indent="2"/>
      <protection/>
    </xf>
    <xf numFmtId="49" fontId="0" fillId="69" borderId="79" xfId="0" applyFont="1" applyFill="1" applyBorder="1" applyAlignment="1" applyProtection="1">
      <alignment vertical="center" wrapText="1"/>
      <protection/>
    </xf>
    <xf numFmtId="49" fontId="0" fillId="69" borderId="71" xfId="0" applyFont="1" applyFill="1" applyBorder="1" applyAlignment="1" applyProtection="1">
      <alignment vertical="center" wrapText="1"/>
      <protection/>
    </xf>
    <xf numFmtId="0" fontId="0" fillId="69" borderId="79" xfId="1511" applyFont="1" applyFill="1" applyBorder="1" applyAlignment="1" applyProtection="1">
      <alignment horizontal="left" vertical="center" wrapText="1"/>
      <protection/>
    </xf>
    <xf numFmtId="0" fontId="0" fillId="69" borderId="71" xfId="1511" applyFont="1" applyFill="1" applyBorder="1" applyAlignment="1" applyProtection="1">
      <alignment horizontal="left" vertical="center" wrapText="1"/>
      <protection/>
    </xf>
    <xf numFmtId="49" fontId="0" fillId="69" borderId="71" xfId="0" applyFill="1" applyBorder="1" applyAlignment="1" applyProtection="1">
      <alignment horizontal="left" vertical="center" wrapText="1" indent="1"/>
      <protection/>
    </xf>
    <xf numFmtId="49" fontId="0" fillId="69" borderId="79" xfId="0" applyFill="1" applyBorder="1" applyAlignment="1" applyProtection="1">
      <alignment horizontal="left" vertical="center" wrapText="1" indent="2"/>
      <protection/>
    </xf>
    <xf numFmtId="49" fontId="0" fillId="69" borderId="71" xfId="0" applyFill="1" applyBorder="1" applyAlignment="1" applyProtection="1">
      <alignment horizontal="left" vertical="center" wrapText="1" indent="2"/>
      <protection/>
    </xf>
    <xf numFmtId="0" fontId="0" fillId="69" borderId="136" xfId="0" applyNumberFormat="1" applyFont="1" applyFill="1" applyBorder="1" applyAlignment="1" applyProtection="1">
      <alignment horizontal="left" vertical="center" wrapText="1"/>
      <protection/>
    </xf>
    <xf numFmtId="0" fontId="0" fillId="69" borderId="137" xfId="0" applyNumberFormat="1" applyFont="1" applyFill="1" applyBorder="1" applyAlignment="1" applyProtection="1">
      <alignment horizontal="left" vertical="center" wrapText="1"/>
      <protection/>
    </xf>
    <xf numFmtId="0" fontId="0" fillId="69" borderId="0" xfId="0" applyNumberFormat="1" applyFill="1" applyBorder="1" applyAlignment="1" applyProtection="1">
      <alignment horizontal="left" vertical="center" wrapText="1"/>
      <protection/>
    </xf>
    <xf numFmtId="0" fontId="4" fillId="69" borderId="15" xfId="0" applyNumberFormat="1" applyFont="1" applyFill="1" applyBorder="1" applyAlignment="1" applyProtection="1">
      <alignment horizontal="left" vertical="center" wrapText="1"/>
      <protection/>
    </xf>
    <xf numFmtId="0" fontId="0" fillId="69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69" borderId="76" xfId="0" applyNumberFormat="1" applyFont="1" applyFill="1" applyBorder="1" applyAlignment="1" applyProtection="1">
      <alignment horizontal="left" vertical="center" wrapText="1" indent="1"/>
      <protection/>
    </xf>
    <xf numFmtId="49" fontId="0" fillId="69" borderId="98" xfId="0" applyNumberFormat="1" applyFont="1" applyFill="1" applyBorder="1" applyAlignment="1" applyProtection="1">
      <alignment horizontal="center" vertical="center"/>
      <protection/>
    </xf>
    <xf numFmtId="49" fontId="0" fillId="69" borderId="15" xfId="0" applyNumberFormat="1" applyFont="1" applyFill="1" applyBorder="1" applyAlignment="1" applyProtection="1">
      <alignment horizontal="center" vertical="center"/>
      <protection/>
    </xf>
    <xf numFmtId="49" fontId="0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98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95" xfId="0" applyNumberFormat="1" applyFill="1" applyBorder="1" applyAlignment="1" applyProtection="1">
      <alignment horizontal="center" vertical="center" wrapText="1"/>
      <protection locked="0"/>
    </xf>
    <xf numFmtId="49" fontId="0" fillId="4" borderId="98" xfId="0" applyNumberFormat="1" applyFill="1" applyBorder="1" applyAlignment="1" applyProtection="1">
      <alignment horizontal="center" vertical="center" wrapText="1"/>
      <protection locked="0"/>
    </xf>
    <xf numFmtId="0" fontId="0" fillId="69" borderId="15" xfId="0" applyNumberFormat="1" applyFont="1" applyFill="1" applyBorder="1" applyAlignment="1" applyProtection="1">
      <alignment horizontal="left" vertical="center" wrapText="1"/>
      <protection/>
    </xf>
    <xf numFmtId="49" fontId="0" fillId="69" borderId="98" xfId="0" applyNumberFormat="1" applyFill="1" applyBorder="1" applyAlignment="1" applyProtection="1">
      <alignment horizontal="center" vertical="center"/>
      <protection/>
    </xf>
  </cellXfs>
  <cellStyles count="175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’ћѓћ‚›‰" xfId="165"/>
    <cellStyle name="”€ќђќ‘ћ‚›‰" xfId="166"/>
    <cellStyle name="”€љ‘€ђћ‚ђќќ›‰" xfId="167"/>
    <cellStyle name="”ќђќ‘ћ‚›‰" xfId="168"/>
    <cellStyle name="”љ‘ђћ‚ђќќ›‰" xfId="169"/>
    <cellStyle name="„…ќ…†ќ›‰" xfId="170"/>
    <cellStyle name="‡ђѓћ‹ћ‚ћљ1" xfId="171"/>
    <cellStyle name="‡ђѓћ‹ћ‚ћљ2" xfId="172"/>
    <cellStyle name="€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2" xfId="201"/>
    <cellStyle name="20% - Акцент1 2 2" xfId="202"/>
    <cellStyle name="20% - Акцент1 2 3" xfId="203"/>
    <cellStyle name="20% - Акцент1 2_46EE.2011(v1.0)" xfId="204"/>
    <cellStyle name="20% - Акцент1 3" xfId="205"/>
    <cellStyle name="20% - Акцент1 3 2" xfId="206"/>
    <cellStyle name="20% - Акцент1 3 3" xfId="207"/>
    <cellStyle name="20% - Акцент1 3_46EE.2011(v1.0)" xfId="208"/>
    <cellStyle name="20% - Акцент1 4" xfId="209"/>
    <cellStyle name="20% - Акцент1 4 2" xfId="210"/>
    <cellStyle name="20% - Акцент1 4 3" xfId="211"/>
    <cellStyle name="20% - Акцент1 4_46EE.2011(v1.0)" xfId="212"/>
    <cellStyle name="20% - Акцент1 5" xfId="213"/>
    <cellStyle name="20% - Акцент1 5 2" xfId="214"/>
    <cellStyle name="20% - Акцент1 5 3" xfId="215"/>
    <cellStyle name="20% - Акцент1 5_46EE.2011(v1.0)" xfId="216"/>
    <cellStyle name="20% - Акцент1 6" xfId="217"/>
    <cellStyle name="20% - Акцент1 6 2" xfId="218"/>
    <cellStyle name="20% - Акцент1 6 3" xfId="219"/>
    <cellStyle name="20% - Акцент1 6_46EE.2011(v1.0)" xfId="220"/>
    <cellStyle name="20% - Акцент1 7" xfId="221"/>
    <cellStyle name="20% - Акцент1 7 2" xfId="222"/>
    <cellStyle name="20% - Акцент1 7 3" xfId="223"/>
    <cellStyle name="20% - Акцент1 7_46EE.2011(v1.0)" xfId="224"/>
    <cellStyle name="20% - Акцент1 8" xfId="225"/>
    <cellStyle name="20% - Акцент1 8 2" xfId="226"/>
    <cellStyle name="20% - Акцент1 8 3" xfId="227"/>
    <cellStyle name="20% - Акцент1 8_46EE.2011(v1.0)" xfId="228"/>
    <cellStyle name="20% - Акцент1 9" xfId="229"/>
    <cellStyle name="20% - Акцент1 9 2" xfId="230"/>
    <cellStyle name="20% - Акцент1 9 3" xfId="231"/>
    <cellStyle name="20% - Акцент1 9_46EE.2011(v1.0)" xfId="232"/>
    <cellStyle name="20% - Акцент2" xfId="233"/>
    <cellStyle name="20% - Акцент2 10" xfId="234"/>
    <cellStyle name="20% - Акцент2 2" xfId="235"/>
    <cellStyle name="20% - Акцент2 2 2" xfId="236"/>
    <cellStyle name="20% - Акцент2 2 3" xfId="237"/>
    <cellStyle name="20% - Акцент2 2_46EE.2011(v1.0)" xfId="238"/>
    <cellStyle name="20% - Акцент2 3" xfId="239"/>
    <cellStyle name="20% - Акцент2 3 2" xfId="240"/>
    <cellStyle name="20% - Акцент2 3 3" xfId="241"/>
    <cellStyle name="20% - Акцент2 3_46EE.2011(v1.0)" xfId="242"/>
    <cellStyle name="20% - Акцент2 4" xfId="243"/>
    <cellStyle name="20% - Акцент2 4 2" xfId="244"/>
    <cellStyle name="20% - Акцент2 4 3" xfId="245"/>
    <cellStyle name="20% - Акцент2 4_46EE.2011(v1.0)" xfId="246"/>
    <cellStyle name="20% - Акцент2 5" xfId="247"/>
    <cellStyle name="20% - Акцент2 5 2" xfId="248"/>
    <cellStyle name="20% - Акцент2 5 3" xfId="249"/>
    <cellStyle name="20% - Акцент2 5_46EE.2011(v1.0)" xfId="250"/>
    <cellStyle name="20% - Акцент2 6" xfId="251"/>
    <cellStyle name="20% - Акцент2 6 2" xfId="252"/>
    <cellStyle name="20% - Акцент2 6 3" xfId="253"/>
    <cellStyle name="20% - Акцент2 6_46EE.2011(v1.0)" xfId="254"/>
    <cellStyle name="20% - Акцент2 7" xfId="255"/>
    <cellStyle name="20% - Акцент2 7 2" xfId="256"/>
    <cellStyle name="20% - Акцент2 7 3" xfId="257"/>
    <cellStyle name="20% - Акцент2 7_46EE.2011(v1.0)" xfId="258"/>
    <cellStyle name="20% - Акцент2 8" xfId="259"/>
    <cellStyle name="20% - Акцент2 8 2" xfId="260"/>
    <cellStyle name="20% - Акцент2 8 3" xfId="261"/>
    <cellStyle name="20% - Акцент2 8_46EE.2011(v1.0)" xfId="262"/>
    <cellStyle name="20% - Акцент2 9" xfId="263"/>
    <cellStyle name="20% - Акцент2 9 2" xfId="264"/>
    <cellStyle name="20% - Акцент2 9 3" xfId="265"/>
    <cellStyle name="20% - Акцент2 9_46EE.2011(v1.0)" xfId="266"/>
    <cellStyle name="20% - Акцент3" xfId="267"/>
    <cellStyle name="20% - Акцент3 10" xfId="268"/>
    <cellStyle name="20% - Акцент3 2" xfId="269"/>
    <cellStyle name="20% - Акцент3 2 2" xfId="270"/>
    <cellStyle name="20% - Акцент3 2 3" xfId="271"/>
    <cellStyle name="20% - Акцент3 2_46EE.2011(v1.0)" xfId="272"/>
    <cellStyle name="20% - Акцент3 3" xfId="273"/>
    <cellStyle name="20% - Акцент3 3 2" xfId="274"/>
    <cellStyle name="20% - Акцент3 3 3" xfId="275"/>
    <cellStyle name="20% - Акцент3 3_46EE.2011(v1.0)" xfId="276"/>
    <cellStyle name="20% - Акцент3 4" xfId="277"/>
    <cellStyle name="20% - Акцент3 4 2" xfId="278"/>
    <cellStyle name="20% - Акцент3 4 3" xfId="279"/>
    <cellStyle name="20% - Акцент3 4_46EE.2011(v1.0)" xfId="280"/>
    <cellStyle name="20% - Акцент3 5" xfId="281"/>
    <cellStyle name="20% - Акцент3 5 2" xfId="282"/>
    <cellStyle name="20% - Акцент3 5 3" xfId="283"/>
    <cellStyle name="20% - Акцент3 5_46EE.2011(v1.0)" xfId="284"/>
    <cellStyle name="20% - Акцент3 6" xfId="285"/>
    <cellStyle name="20% - Акцент3 6 2" xfId="286"/>
    <cellStyle name="20% - Акцент3 6 3" xfId="287"/>
    <cellStyle name="20% - Акцент3 6_46EE.2011(v1.0)" xfId="288"/>
    <cellStyle name="20% - Акцент3 7" xfId="289"/>
    <cellStyle name="20% - Акцент3 7 2" xfId="290"/>
    <cellStyle name="20% - Акцент3 7 3" xfId="291"/>
    <cellStyle name="20% - Акцент3 7_46EE.2011(v1.0)" xfId="292"/>
    <cellStyle name="20% - Акцент3 8" xfId="293"/>
    <cellStyle name="20% - Акцент3 8 2" xfId="294"/>
    <cellStyle name="20% - Акцент3 8 3" xfId="295"/>
    <cellStyle name="20% - Акцент3 8_46EE.2011(v1.0)" xfId="296"/>
    <cellStyle name="20% - Акцент3 9" xfId="297"/>
    <cellStyle name="20% - Акцент3 9 2" xfId="298"/>
    <cellStyle name="20% - Акцент3 9 3" xfId="299"/>
    <cellStyle name="20% - Акцент3 9_46EE.2011(v1.0)" xfId="300"/>
    <cellStyle name="20% - Акцент4" xfId="301"/>
    <cellStyle name="20% - Акцент4 10" xfId="302"/>
    <cellStyle name="20% - Акцент4 2" xfId="303"/>
    <cellStyle name="20% - Акцент4 2 2" xfId="304"/>
    <cellStyle name="20% - Акцент4 2 3" xfId="305"/>
    <cellStyle name="20% - Акцент4 2_46EE.2011(v1.0)" xfId="306"/>
    <cellStyle name="20% - Акцент4 3" xfId="307"/>
    <cellStyle name="20% - Акцент4 3 2" xfId="308"/>
    <cellStyle name="20% - Акцент4 3 3" xfId="309"/>
    <cellStyle name="20% - Акцент4 3_46EE.2011(v1.0)" xfId="310"/>
    <cellStyle name="20% - Акцент4 4" xfId="311"/>
    <cellStyle name="20% - Акцент4 4 2" xfId="312"/>
    <cellStyle name="20% - Акцент4 4 3" xfId="313"/>
    <cellStyle name="20% - Акцент4 4_46EE.2011(v1.0)" xfId="314"/>
    <cellStyle name="20% - Акцент4 5" xfId="315"/>
    <cellStyle name="20% - Акцент4 5 2" xfId="316"/>
    <cellStyle name="20% - Акцент4 5 3" xfId="317"/>
    <cellStyle name="20% - Акцент4 5_46EE.2011(v1.0)" xfId="318"/>
    <cellStyle name="20% - Акцент4 6" xfId="319"/>
    <cellStyle name="20% - Акцент4 6 2" xfId="320"/>
    <cellStyle name="20% - Акцент4 6 3" xfId="321"/>
    <cellStyle name="20% - Акцент4 6_46EE.2011(v1.0)" xfId="322"/>
    <cellStyle name="20% - Акцент4 7" xfId="323"/>
    <cellStyle name="20% - Акцент4 7 2" xfId="324"/>
    <cellStyle name="20% - Акцент4 7 3" xfId="325"/>
    <cellStyle name="20% - Акцент4 7_46EE.2011(v1.0)" xfId="326"/>
    <cellStyle name="20% - Акцент4 8" xfId="327"/>
    <cellStyle name="20% - Акцент4 8 2" xfId="328"/>
    <cellStyle name="20% - Акцент4 8 3" xfId="329"/>
    <cellStyle name="20% - Акцент4 8_46EE.2011(v1.0)" xfId="330"/>
    <cellStyle name="20% - Акцент4 9" xfId="331"/>
    <cellStyle name="20% - Акцент4 9 2" xfId="332"/>
    <cellStyle name="20% - Акцент4 9 3" xfId="333"/>
    <cellStyle name="20% - Акцент4 9_46EE.2011(v1.0)" xfId="334"/>
    <cellStyle name="20% - Акцент5" xfId="335"/>
    <cellStyle name="20% - Акцент5 10" xfId="336"/>
    <cellStyle name="20% - Акцент5 2" xfId="337"/>
    <cellStyle name="20% - Акцент5 2 2" xfId="338"/>
    <cellStyle name="20% - Акцент5 2 3" xfId="339"/>
    <cellStyle name="20% - Акцент5 2_46EE.2011(v1.0)" xfId="340"/>
    <cellStyle name="20% - Акцент5 3" xfId="341"/>
    <cellStyle name="20% - Акцент5 3 2" xfId="342"/>
    <cellStyle name="20% - Акцент5 3 3" xfId="343"/>
    <cellStyle name="20% - Акцент5 3_46EE.2011(v1.0)" xfId="344"/>
    <cellStyle name="20% - Акцент5 4" xfId="345"/>
    <cellStyle name="20% - Акцент5 4 2" xfId="346"/>
    <cellStyle name="20% - Акцент5 4 3" xfId="347"/>
    <cellStyle name="20% - Акцент5 4_46EE.2011(v1.0)" xfId="348"/>
    <cellStyle name="20% - Акцент5 5" xfId="349"/>
    <cellStyle name="20% - Акцент5 5 2" xfId="350"/>
    <cellStyle name="20% - Акцент5 5 3" xfId="351"/>
    <cellStyle name="20% - Акцент5 5_46EE.2011(v1.0)" xfId="352"/>
    <cellStyle name="20% - Акцент5 6" xfId="353"/>
    <cellStyle name="20% - Акцент5 6 2" xfId="354"/>
    <cellStyle name="20% - Акцент5 6 3" xfId="355"/>
    <cellStyle name="20% - Акцент5 6_46EE.2011(v1.0)" xfId="356"/>
    <cellStyle name="20% - Акцент5 7" xfId="357"/>
    <cellStyle name="20% - Акцент5 7 2" xfId="358"/>
    <cellStyle name="20% - Акцент5 7 3" xfId="359"/>
    <cellStyle name="20% - Акцент5 7_46EE.2011(v1.0)" xfId="360"/>
    <cellStyle name="20% - Акцент5 8" xfId="361"/>
    <cellStyle name="20% - Акцент5 8 2" xfId="362"/>
    <cellStyle name="20% - Акцент5 8 3" xfId="363"/>
    <cellStyle name="20% - Акцент5 8_46EE.2011(v1.0)" xfId="364"/>
    <cellStyle name="20% - Акцент5 9" xfId="365"/>
    <cellStyle name="20% - Акцент5 9 2" xfId="366"/>
    <cellStyle name="20% - Акцент5 9 3" xfId="367"/>
    <cellStyle name="20% - Акцент5 9_46EE.2011(v1.0)" xfId="368"/>
    <cellStyle name="20% - Акцент6" xfId="369"/>
    <cellStyle name="20% - Акцент6 10" xfId="370"/>
    <cellStyle name="20% - Акцент6 2" xfId="371"/>
    <cellStyle name="20% - Акцент6 2 2" xfId="372"/>
    <cellStyle name="20% - Акцент6 2 3" xfId="373"/>
    <cellStyle name="20% - Акцент6 2_46EE.2011(v1.0)" xfId="374"/>
    <cellStyle name="20% - Акцент6 3" xfId="375"/>
    <cellStyle name="20% - Акцент6 3 2" xfId="376"/>
    <cellStyle name="20% - Акцент6 3 3" xfId="377"/>
    <cellStyle name="20% - Акцент6 3_46EE.2011(v1.0)" xfId="378"/>
    <cellStyle name="20% - Акцент6 4" xfId="379"/>
    <cellStyle name="20% - Акцент6 4 2" xfId="380"/>
    <cellStyle name="20% - Акцент6 4 3" xfId="381"/>
    <cellStyle name="20% - Акцент6 4_46EE.2011(v1.0)" xfId="382"/>
    <cellStyle name="20% - Акцент6 5" xfId="383"/>
    <cellStyle name="20% - Акцент6 5 2" xfId="384"/>
    <cellStyle name="20% - Акцент6 5 3" xfId="385"/>
    <cellStyle name="20% - Акцент6 5_46EE.2011(v1.0)" xfId="386"/>
    <cellStyle name="20% - Акцент6 6" xfId="387"/>
    <cellStyle name="20% - Акцент6 6 2" xfId="388"/>
    <cellStyle name="20% - Акцент6 6 3" xfId="389"/>
    <cellStyle name="20% - Акцент6 6_46EE.2011(v1.0)" xfId="390"/>
    <cellStyle name="20% - Акцент6 7" xfId="391"/>
    <cellStyle name="20% - Акцент6 7 2" xfId="392"/>
    <cellStyle name="20% - Акцент6 7 3" xfId="393"/>
    <cellStyle name="20% - Акцент6 7_46EE.2011(v1.0)" xfId="394"/>
    <cellStyle name="20% - Акцент6 8" xfId="395"/>
    <cellStyle name="20% - Акцент6 8 2" xfId="396"/>
    <cellStyle name="20% - Акцент6 8 3" xfId="397"/>
    <cellStyle name="20% - Акцент6 8_46EE.2011(v1.0)" xfId="398"/>
    <cellStyle name="20% - Акцент6 9" xfId="399"/>
    <cellStyle name="20% - Акцент6 9 2" xfId="400"/>
    <cellStyle name="20% - Акцент6 9 3" xfId="401"/>
    <cellStyle name="20% - Акцент6 9_46EE.2011(v1.0)" xfId="402"/>
    <cellStyle name="40% - Accent1" xfId="403"/>
    <cellStyle name="40% - Accent1 2" xfId="404"/>
    <cellStyle name="40% - Accent1 3" xfId="405"/>
    <cellStyle name="40% - Accent1_46EE.2011(v1.0)" xfId="406"/>
    <cellStyle name="40% - Accent2" xfId="407"/>
    <cellStyle name="40% - Accent2 2" xfId="408"/>
    <cellStyle name="40% - Accent2 3" xfId="409"/>
    <cellStyle name="40% - Accent2_46EE.2011(v1.0)" xfId="410"/>
    <cellStyle name="40% - Accent3" xfId="411"/>
    <cellStyle name="40% - Accent3 2" xfId="412"/>
    <cellStyle name="40% - Accent3 3" xfId="413"/>
    <cellStyle name="40% - Accent3_46EE.2011(v1.0)" xfId="414"/>
    <cellStyle name="40% - Accent4" xfId="415"/>
    <cellStyle name="40% - Accent4 2" xfId="416"/>
    <cellStyle name="40% - Accent4 3" xfId="417"/>
    <cellStyle name="40% - Accent4_46EE.2011(v1.0)" xfId="418"/>
    <cellStyle name="40% - Accent5" xfId="419"/>
    <cellStyle name="40% - Accent5 2" xfId="420"/>
    <cellStyle name="40% - Accent5 3" xfId="421"/>
    <cellStyle name="40% - Accent5_46EE.2011(v1.0)" xfId="422"/>
    <cellStyle name="40% - Accent6" xfId="423"/>
    <cellStyle name="40% - Accent6 2" xfId="424"/>
    <cellStyle name="40% - Accent6 3" xfId="425"/>
    <cellStyle name="40% - Accent6_46EE.2011(v1.0)" xfId="426"/>
    <cellStyle name="40% - Акцент1" xfId="427"/>
    <cellStyle name="40% - Акцент1 10" xfId="428"/>
    <cellStyle name="40% - Акцент1 2" xfId="429"/>
    <cellStyle name="40% - Акцент1 2 2" xfId="430"/>
    <cellStyle name="40% - Акцент1 2 3" xfId="431"/>
    <cellStyle name="40% - Акцент1 2_46EE.2011(v1.0)" xfId="432"/>
    <cellStyle name="40% - Акцент1 3" xfId="433"/>
    <cellStyle name="40% - Акцент1 3 2" xfId="434"/>
    <cellStyle name="40% - Акцент1 3 3" xfId="435"/>
    <cellStyle name="40% - Акцент1 3_46EE.2011(v1.0)" xfId="436"/>
    <cellStyle name="40% - Акцент1 4" xfId="437"/>
    <cellStyle name="40% - Акцент1 4 2" xfId="438"/>
    <cellStyle name="40% - Акцент1 4 3" xfId="439"/>
    <cellStyle name="40% - Акцент1 4_46EE.2011(v1.0)" xfId="440"/>
    <cellStyle name="40% - Акцент1 5" xfId="441"/>
    <cellStyle name="40% - Акцент1 5 2" xfId="442"/>
    <cellStyle name="40% - Акцент1 5 3" xfId="443"/>
    <cellStyle name="40% - Акцент1 5_46EE.2011(v1.0)" xfId="444"/>
    <cellStyle name="40% - Акцент1 6" xfId="445"/>
    <cellStyle name="40% - Акцент1 6 2" xfId="446"/>
    <cellStyle name="40% - Акцент1 6 3" xfId="447"/>
    <cellStyle name="40% - Акцент1 6_46EE.2011(v1.0)" xfId="448"/>
    <cellStyle name="40% - Акцент1 7" xfId="449"/>
    <cellStyle name="40% - Акцент1 7 2" xfId="450"/>
    <cellStyle name="40% - Акцент1 7 3" xfId="451"/>
    <cellStyle name="40% - Акцент1 7_46EE.2011(v1.0)" xfId="452"/>
    <cellStyle name="40% - Акцент1 8" xfId="453"/>
    <cellStyle name="40% - Акцент1 8 2" xfId="454"/>
    <cellStyle name="40% - Акцент1 8 3" xfId="455"/>
    <cellStyle name="40% - Акцент1 8_46EE.2011(v1.0)" xfId="456"/>
    <cellStyle name="40% - Акцент1 9" xfId="457"/>
    <cellStyle name="40% - Акцент1 9 2" xfId="458"/>
    <cellStyle name="40% - Акцент1 9 3" xfId="459"/>
    <cellStyle name="40% - Акцент1 9_46EE.2011(v1.0)" xfId="460"/>
    <cellStyle name="40% - Акцент2" xfId="461"/>
    <cellStyle name="40% - Акцент2 10" xfId="462"/>
    <cellStyle name="40% - Акцент2 2" xfId="463"/>
    <cellStyle name="40% - Акцент2 2 2" xfId="464"/>
    <cellStyle name="40% - Акцент2 2 3" xfId="465"/>
    <cellStyle name="40% - Акцент2 2_46EE.2011(v1.0)" xfId="466"/>
    <cellStyle name="40% - Акцент2 3" xfId="467"/>
    <cellStyle name="40% - Акцент2 3 2" xfId="468"/>
    <cellStyle name="40% - Акцент2 3 3" xfId="469"/>
    <cellStyle name="40% - Акцент2 3_46EE.2011(v1.0)" xfId="470"/>
    <cellStyle name="40% - Акцент2 4" xfId="471"/>
    <cellStyle name="40% - Акцент2 4 2" xfId="472"/>
    <cellStyle name="40% - Акцент2 4 3" xfId="473"/>
    <cellStyle name="40% - Акцент2 4_46EE.2011(v1.0)" xfId="474"/>
    <cellStyle name="40% - Акцент2 5" xfId="475"/>
    <cellStyle name="40% - Акцент2 5 2" xfId="476"/>
    <cellStyle name="40% - Акцент2 5 3" xfId="477"/>
    <cellStyle name="40% - Акцент2 5_46EE.2011(v1.0)" xfId="478"/>
    <cellStyle name="40% - Акцент2 6" xfId="479"/>
    <cellStyle name="40% - Акцент2 6 2" xfId="480"/>
    <cellStyle name="40% - Акцент2 6 3" xfId="481"/>
    <cellStyle name="40% - Акцент2 6_46EE.2011(v1.0)" xfId="482"/>
    <cellStyle name="40% - Акцент2 7" xfId="483"/>
    <cellStyle name="40% - Акцент2 7 2" xfId="484"/>
    <cellStyle name="40% - Акцент2 7 3" xfId="485"/>
    <cellStyle name="40% - Акцент2 7_46EE.2011(v1.0)" xfId="486"/>
    <cellStyle name="40% - Акцент2 8" xfId="487"/>
    <cellStyle name="40% - Акцент2 8 2" xfId="488"/>
    <cellStyle name="40% - Акцент2 8 3" xfId="489"/>
    <cellStyle name="40% - Акцент2 8_46EE.2011(v1.0)" xfId="490"/>
    <cellStyle name="40% - Акцент2 9" xfId="491"/>
    <cellStyle name="40% - Акцент2 9 2" xfId="492"/>
    <cellStyle name="40% - Акцент2 9 3" xfId="493"/>
    <cellStyle name="40% - Акцент2 9_46EE.2011(v1.0)" xfId="494"/>
    <cellStyle name="40% - Акцент3" xfId="495"/>
    <cellStyle name="40% - Акцент3 10" xfId="496"/>
    <cellStyle name="40% - Акцент3 2" xfId="497"/>
    <cellStyle name="40% - Акцент3 2 2" xfId="498"/>
    <cellStyle name="40% - Акцент3 2 3" xfId="499"/>
    <cellStyle name="40% - Акцент3 2_46EE.2011(v1.0)" xfId="500"/>
    <cellStyle name="40% - Акцент3 3" xfId="501"/>
    <cellStyle name="40% - Акцент3 3 2" xfId="502"/>
    <cellStyle name="40% - Акцент3 3 3" xfId="503"/>
    <cellStyle name="40% - Акцент3 3_46EE.2011(v1.0)" xfId="504"/>
    <cellStyle name="40% - Акцент3 4" xfId="505"/>
    <cellStyle name="40% - Акцент3 4 2" xfId="506"/>
    <cellStyle name="40% - Акцент3 4 3" xfId="507"/>
    <cellStyle name="40% - Акцент3 4_46EE.2011(v1.0)" xfId="508"/>
    <cellStyle name="40% - Акцент3 5" xfId="509"/>
    <cellStyle name="40% - Акцент3 5 2" xfId="510"/>
    <cellStyle name="40% - Акцент3 5 3" xfId="511"/>
    <cellStyle name="40% - Акцент3 5_46EE.2011(v1.0)" xfId="512"/>
    <cellStyle name="40% - Акцент3 6" xfId="513"/>
    <cellStyle name="40% - Акцент3 6 2" xfId="514"/>
    <cellStyle name="40% - Акцент3 6 3" xfId="515"/>
    <cellStyle name="40% - Акцент3 6_46EE.2011(v1.0)" xfId="516"/>
    <cellStyle name="40% - Акцент3 7" xfId="517"/>
    <cellStyle name="40% - Акцент3 7 2" xfId="518"/>
    <cellStyle name="40% - Акцент3 7 3" xfId="519"/>
    <cellStyle name="40% - Акцент3 7_46EE.2011(v1.0)" xfId="520"/>
    <cellStyle name="40% - Акцент3 8" xfId="521"/>
    <cellStyle name="40% - Акцент3 8 2" xfId="522"/>
    <cellStyle name="40% - Акцент3 8 3" xfId="523"/>
    <cellStyle name="40% - Акцент3 8_46EE.2011(v1.0)" xfId="524"/>
    <cellStyle name="40% - Акцент3 9" xfId="525"/>
    <cellStyle name="40% - Акцент3 9 2" xfId="526"/>
    <cellStyle name="40% - Акцент3 9 3" xfId="527"/>
    <cellStyle name="40% - Акцент3 9_46EE.2011(v1.0)" xfId="528"/>
    <cellStyle name="40% - Акцент4" xfId="529"/>
    <cellStyle name="40% - Акцент4 10" xfId="530"/>
    <cellStyle name="40% - Акцент4 2" xfId="531"/>
    <cellStyle name="40% - Акцент4 2 2" xfId="532"/>
    <cellStyle name="40% - Акцент4 2 3" xfId="533"/>
    <cellStyle name="40% - Акцент4 2_46EE.2011(v1.0)" xfId="534"/>
    <cellStyle name="40% - Акцент4 3" xfId="535"/>
    <cellStyle name="40% - Акцент4 3 2" xfId="536"/>
    <cellStyle name="40% - Акцент4 3 3" xfId="537"/>
    <cellStyle name="40% - Акцент4 3_46EE.2011(v1.0)" xfId="538"/>
    <cellStyle name="40% - Акцент4 4" xfId="539"/>
    <cellStyle name="40% - Акцент4 4 2" xfId="540"/>
    <cellStyle name="40% - Акцент4 4 3" xfId="541"/>
    <cellStyle name="40% - Акцент4 4_46EE.2011(v1.0)" xfId="542"/>
    <cellStyle name="40% - Акцент4 5" xfId="543"/>
    <cellStyle name="40% - Акцент4 5 2" xfId="544"/>
    <cellStyle name="40% - Акцент4 5 3" xfId="545"/>
    <cellStyle name="40% - Акцент4 5_46EE.2011(v1.0)" xfId="546"/>
    <cellStyle name="40% - Акцент4 6" xfId="547"/>
    <cellStyle name="40% - Акцент4 6 2" xfId="548"/>
    <cellStyle name="40% - Акцент4 6 3" xfId="549"/>
    <cellStyle name="40% - Акцент4 6_46EE.2011(v1.0)" xfId="550"/>
    <cellStyle name="40% - Акцент4 7" xfId="551"/>
    <cellStyle name="40% - Акцент4 7 2" xfId="552"/>
    <cellStyle name="40% - Акцент4 7 3" xfId="553"/>
    <cellStyle name="40% - Акцент4 7_46EE.2011(v1.0)" xfId="554"/>
    <cellStyle name="40% - Акцент4 8" xfId="555"/>
    <cellStyle name="40% - Акцент4 8 2" xfId="556"/>
    <cellStyle name="40% - Акцент4 8 3" xfId="557"/>
    <cellStyle name="40% - Акцент4 8_46EE.2011(v1.0)" xfId="558"/>
    <cellStyle name="40% - Акцент4 9" xfId="559"/>
    <cellStyle name="40% - Акцент4 9 2" xfId="560"/>
    <cellStyle name="40% - Акцент4 9 3" xfId="561"/>
    <cellStyle name="40% - Акцент4 9_46EE.2011(v1.0)" xfId="562"/>
    <cellStyle name="40% - Акцент5" xfId="563"/>
    <cellStyle name="40% - Акцент5 10" xfId="564"/>
    <cellStyle name="40% - Акцент5 2" xfId="565"/>
    <cellStyle name="40% - Акцент5 2 2" xfId="566"/>
    <cellStyle name="40% - Акцент5 2 3" xfId="567"/>
    <cellStyle name="40% - Акцент5 2_46EE.2011(v1.0)" xfId="568"/>
    <cellStyle name="40% - Акцент5 3" xfId="569"/>
    <cellStyle name="40% - Акцент5 3 2" xfId="570"/>
    <cellStyle name="40% - Акцент5 3 3" xfId="571"/>
    <cellStyle name="40% - Акцент5 3_46EE.2011(v1.0)" xfId="572"/>
    <cellStyle name="40% - Акцент5 4" xfId="573"/>
    <cellStyle name="40% - Акцент5 4 2" xfId="574"/>
    <cellStyle name="40% - Акцент5 4 3" xfId="575"/>
    <cellStyle name="40% - Акцент5 4_46EE.2011(v1.0)" xfId="576"/>
    <cellStyle name="40% - Акцент5 5" xfId="577"/>
    <cellStyle name="40% - Акцент5 5 2" xfId="578"/>
    <cellStyle name="40% - Акцент5 5 3" xfId="579"/>
    <cellStyle name="40% - Акцент5 5_46EE.2011(v1.0)" xfId="580"/>
    <cellStyle name="40% - Акцент5 6" xfId="581"/>
    <cellStyle name="40% - Акцент5 6 2" xfId="582"/>
    <cellStyle name="40% - Акцент5 6 3" xfId="583"/>
    <cellStyle name="40% - Акцент5 6_46EE.2011(v1.0)" xfId="584"/>
    <cellStyle name="40% - Акцент5 7" xfId="585"/>
    <cellStyle name="40% - Акцент5 7 2" xfId="586"/>
    <cellStyle name="40% - Акцент5 7 3" xfId="587"/>
    <cellStyle name="40% - Акцент5 7_46EE.2011(v1.0)" xfId="588"/>
    <cellStyle name="40% - Акцент5 8" xfId="589"/>
    <cellStyle name="40% - Акцент5 8 2" xfId="590"/>
    <cellStyle name="40% - Акцент5 8 3" xfId="591"/>
    <cellStyle name="40% - Акцент5 8_46EE.2011(v1.0)" xfId="592"/>
    <cellStyle name="40% - Акцент5 9" xfId="593"/>
    <cellStyle name="40% - Акцент5 9 2" xfId="594"/>
    <cellStyle name="40% - Акцент5 9 3" xfId="595"/>
    <cellStyle name="40% - Акцент5 9_46EE.2011(v1.0)" xfId="596"/>
    <cellStyle name="40% - Акцент6" xfId="597"/>
    <cellStyle name="40% - Акцент6 10" xfId="598"/>
    <cellStyle name="40% - Акцент6 2" xfId="599"/>
    <cellStyle name="40% - Акцент6 2 2" xfId="600"/>
    <cellStyle name="40% - Акцент6 2 3" xfId="601"/>
    <cellStyle name="40% - Акцент6 2_46EE.2011(v1.0)" xfId="602"/>
    <cellStyle name="40% - Акцент6 3" xfId="603"/>
    <cellStyle name="40% - Акцент6 3 2" xfId="604"/>
    <cellStyle name="40% - Акцент6 3 3" xfId="605"/>
    <cellStyle name="40% - Акцент6 3_46EE.2011(v1.0)" xfId="606"/>
    <cellStyle name="40% - Акцент6 4" xfId="607"/>
    <cellStyle name="40% - Акцент6 4 2" xfId="608"/>
    <cellStyle name="40% - Акцент6 4 3" xfId="609"/>
    <cellStyle name="40% - Акцент6 4_46EE.2011(v1.0)" xfId="610"/>
    <cellStyle name="40% - Акцент6 5" xfId="611"/>
    <cellStyle name="40% - Акцент6 5 2" xfId="612"/>
    <cellStyle name="40% - Акцент6 5 3" xfId="613"/>
    <cellStyle name="40% - Акцент6 5_46EE.2011(v1.0)" xfId="614"/>
    <cellStyle name="40% - Акцент6 6" xfId="615"/>
    <cellStyle name="40% - Акцент6 6 2" xfId="616"/>
    <cellStyle name="40% - Акцент6 6 3" xfId="617"/>
    <cellStyle name="40% - Акцент6 6_46EE.2011(v1.0)" xfId="618"/>
    <cellStyle name="40% - Акцент6 7" xfId="619"/>
    <cellStyle name="40% - Акцент6 7 2" xfId="620"/>
    <cellStyle name="40% - Акцент6 7 3" xfId="621"/>
    <cellStyle name="40% - Акцент6 7_46EE.2011(v1.0)" xfId="622"/>
    <cellStyle name="40% - Акцент6 8" xfId="623"/>
    <cellStyle name="40% - Акцент6 8 2" xfId="624"/>
    <cellStyle name="40% - Акцент6 8 3" xfId="625"/>
    <cellStyle name="40% - Акцент6 8_46EE.2011(v1.0)" xfId="626"/>
    <cellStyle name="40% - Акцент6 9" xfId="627"/>
    <cellStyle name="40% - Акцент6 9 2" xfId="628"/>
    <cellStyle name="40% - Акцент6 9 3" xfId="629"/>
    <cellStyle name="40% - Акцент6 9_46EE.2011(v1.0)" xfId="630"/>
    <cellStyle name="60% - Accent1" xfId="631"/>
    <cellStyle name="60% - Accent2" xfId="632"/>
    <cellStyle name="60% - Accent3" xfId="633"/>
    <cellStyle name="60% - Accent4" xfId="634"/>
    <cellStyle name="60% - Accent5" xfId="635"/>
    <cellStyle name="60% - Accent6" xfId="636"/>
    <cellStyle name="60% - Акцент1" xfId="637"/>
    <cellStyle name="60% - Акцент1 2" xfId="638"/>
    <cellStyle name="60% - Акцент1 2 2" xfId="639"/>
    <cellStyle name="60% - Акцент1 3" xfId="640"/>
    <cellStyle name="60% - Акцент1 3 2" xfId="641"/>
    <cellStyle name="60% - Акцент1 4" xfId="642"/>
    <cellStyle name="60% - Акцент1 4 2" xfId="643"/>
    <cellStyle name="60% - Акцент1 5" xfId="644"/>
    <cellStyle name="60% - Акцент1 5 2" xfId="645"/>
    <cellStyle name="60% - Акцент1 6" xfId="646"/>
    <cellStyle name="60% - Акцент1 6 2" xfId="647"/>
    <cellStyle name="60% - Акцент1 7" xfId="648"/>
    <cellStyle name="60% - Акцент1 7 2" xfId="649"/>
    <cellStyle name="60% - Акцент1 8" xfId="650"/>
    <cellStyle name="60% - Акцент1 8 2" xfId="651"/>
    <cellStyle name="60% - Акцент1 9" xfId="652"/>
    <cellStyle name="60% - Акцент1 9 2" xfId="653"/>
    <cellStyle name="60% - Акцент2" xfId="654"/>
    <cellStyle name="60% - Акцент2 2" xfId="655"/>
    <cellStyle name="60% - Акцент2 2 2" xfId="656"/>
    <cellStyle name="60% - Акцент2 3" xfId="657"/>
    <cellStyle name="60% - Акцент2 3 2" xfId="658"/>
    <cellStyle name="60% - Акцент2 4" xfId="659"/>
    <cellStyle name="60% - Акцент2 4 2" xfId="660"/>
    <cellStyle name="60% - Акцент2 5" xfId="661"/>
    <cellStyle name="60% - Акцент2 5 2" xfId="662"/>
    <cellStyle name="60% - Акцент2 6" xfId="663"/>
    <cellStyle name="60% - Акцент2 6 2" xfId="664"/>
    <cellStyle name="60% - Акцент2 7" xfId="665"/>
    <cellStyle name="60% - Акцент2 7 2" xfId="666"/>
    <cellStyle name="60% - Акцент2 8" xfId="667"/>
    <cellStyle name="60% - Акцент2 8 2" xfId="668"/>
    <cellStyle name="60% - Акцент2 9" xfId="669"/>
    <cellStyle name="60% - Акцент2 9 2" xfId="670"/>
    <cellStyle name="60% - Акцент3" xfId="671"/>
    <cellStyle name="60% - Акцент3 2" xfId="672"/>
    <cellStyle name="60% - Акцент3 2 2" xfId="673"/>
    <cellStyle name="60% - Акцент3 3" xfId="674"/>
    <cellStyle name="60% - Акцент3 3 2" xfId="675"/>
    <cellStyle name="60% - Акцент3 4" xfId="676"/>
    <cellStyle name="60% - Акцент3 4 2" xfId="677"/>
    <cellStyle name="60% - Акцент3 5" xfId="678"/>
    <cellStyle name="60% - Акцент3 5 2" xfId="679"/>
    <cellStyle name="60% - Акцент3 6" xfId="680"/>
    <cellStyle name="60% - Акцент3 6 2" xfId="681"/>
    <cellStyle name="60% - Акцент3 7" xfId="682"/>
    <cellStyle name="60% - Акцент3 7 2" xfId="683"/>
    <cellStyle name="60% - Акцент3 8" xfId="684"/>
    <cellStyle name="60% - Акцент3 8 2" xfId="685"/>
    <cellStyle name="60% - Акцент3 9" xfId="686"/>
    <cellStyle name="60% - Акцент3 9 2" xfId="687"/>
    <cellStyle name="60% - Акцент4" xfId="688"/>
    <cellStyle name="60% - Акцент4 2" xfId="689"/>
    <cellStyle name="60% - Акцент4 2 2" xfId="690"/>
    <cellStyle name="60% - Акцент4 3" xfId="691"/>
    <cellStyle name="60% - Акцент4 3 2" xfId="692"/>
    <cellStyle name="60% - Акцент4 4" xfId="693"/>
    <cellStyle name="60% - Акцент4 4 2" xfId="694"/>
    <cellStyle name="60% - Акцент4 5" xfId="695"/>
    <cellStyle name="60% - Акцент4 5 2" xfId="696"/>
    <cellStyle name="60% - Акцент4 6" xfId="697"/>
    <cellStyle name="60% - Акцент4 6 2" xfId="698"/>
    <cellStyle name="60% - Акцент4 7" xfId="699"/>
    <cellStyle name="60% - Акцент4 7 2" xfId="700"/>
    <cellStyle name="60% - Акцент4 8" xfId="701"/>
    <cellStyle name="60% - Акцент4 8 2" xfId="702"/>
    <cellStyle name="60% - Акцент4 9" xfId="703"/>
    <cellStyle name="60% - Акцент4 9 2" xfId="704"/>
    <cellStyle name="60% - Акцент5" xfId="705"/>
    <cellStyle name="60% - Акцент5 2" xfId="706"/>
    <cellStyle name="60% - Акцент5 2 2" xfId="707"/>
    <cellStyle name="60% - Акцент5 3" xfId="708"/>
    <cellStyle name="60% - Акцент5 3 2" xfId="709"/>
    <cellStyle name="60% - Акцент5 4" xfId="710"/>
    <cellStyle name="60% - Акцент5 4 2" xfId="711"/>
    <cellStyle name="60% - Акцент5 5" xfId="712"/>
    <cellStyle name="60% - Акцент5 5 2" xfId="713"/>
    <cellStyle name="60% - Акцент5 6" xfId="714"/>
    <cellStyle name="60% - Акцент5 6 2" xfId="715"/>
    <cellStyle name="60% - Акцент5 7" xfId="716"/>
    <cellStyle name="60% - Акцент5 7 2" xfId="717"/>
    <cellStyle name="60% - Акцент5 8" xfId="718"/>
    <cellStyle name="60% - Акцент5 8 2" xfId="719"/>
    <cellStyle name="60% - Акцент5 9" xfId="720"/>
    <cellStyle name="60% - Акцент5 9 2" xfId="721"/>
    <cellStyle name="60% - Акцент6" xfId="722"/>
    <cellStyle name="60% - Акцент6 2" xfId="723"/>
    <cellStyle name="60% - Акцент6 2 2" xfId="724"/>
    <cellStyle name="60% - Акцент6 3" xfId="725"/>
    <cellStyle name="60% - Акцент6 3 2" xfId="726"/>
    <cellStyle name="60% - Акцент6 4" xfId="727"/>
    <cellStyle name="60% - Акцент6 4 2" xfId="728"/>
    <cellStyle name="60% - Акцент6 5" xfId="729"/>
    <cellStyle name="60% - Акцент6 5 2" xfId="730"/>
    <cellStyle name="60% - Акцент6 6" xfId="731"/>
    <cellStyle name="60% - Акцент6 6 2" xfId="732"/>
    <cellStyle name="60% - Акцент6 7" xfId="733"/>
    <cellStyle name="60% - Акцент6 7 2" xfId="734"/>
    <cellStyle name="60% - Акцент6 8" xfId="735"/>
    <cellStyle name="60% - Акцент6 8 2" xfId="736"/>
    <cellStyle name="60% - Акцент6 9" xfId="737"/>
    <cellStyle name="60% - Акцент6 9 2" xfId="738"/>
    <cellStyle name="Accent1" xfId="739"/>
    <cellStyle name="Accent2" xfId="740"/>
    <cellStyle name="Accent3" xfId="741"/>
    <cellStyle name="Accent4" xfId="742"/>
    <cellStyle name="Accent5" xfId="743"/>
    <cellStyle name="Accent6" xfId="744"/>
    <cellStyle name="Ăčďĺđńńűëęŕ" xfId="745"/>
    <cellStyle name="AFE" xfId="746"/>
    <cellStyle name="Áĺççŕůčňíűé" xfId="747"/>
    <cellStyle name="Äĺíĺćíűé [0]_(ňŕá 3č)" xfId="748"/>
    <cellStyle name="Äĺíĺćíűé_(ňŕá 3č)" xfId="749"/>
    <cellStyle name="Bad" xfId="750"/>
    <cellStyle name="Blue" xfId="751"/>
    <cellStyle name="Body_$Dollars" xfId="752"/>
    <cellStyle name="Calculation" xfId="753"/>
    <cellStyle name="Check Cell" xfId="754"/>
    <cellStyle name="Chek" xfId="755"/>
    <cellStyle name="Comma [0]_Adjusted FS 1299" xfId="756"/>
    <cellStyle name="Comma 0" xfId="757"/>
    <cellStyle name="Comma 0*" xfId="758"/>
    <cellStyle name="Comma 2" xfId="759"/>
    <cellStyle name="Comma 3*" xfId="760"/>
    <cellStyle name="Comma_Adjusted FS 1299" xfId="761"/>
    <cellStyle name="Comma0" xfId="762"/>
    <cellStyle name="Çŕůčňíűé" xfId="763"/>
    <cellStyle name="Currency [0]" xfId="764"/>
    <cellStyle name="Currency [0] 2" xfId="765"/>
    <cellStyle name="Currency [0] 2 2" xfId="766"/>
    <cellStyle name="Currency [0] 2 3" xfId="767"/>
    <cellStyle name="Currency [0] 2 4" xfId="768"/>
    <cellStyle name="Currency [0] 2 5" xfId="769"/>
    <cellStyle name="Currency [0] 2 6" xfId="770"/>
    <cellStyle name="Currency [0] 2 7" xfId="771"/>
    <cellStyle name="Currency [0] 2 8" xfId="772"/>
    <cellStyle name="Currency [0] 2 9" xfId="773"/>
    <cellStyle name="Currency [0] 3" xfId="774"/>
    <cellStyle name="Currency [0] 3 2" xfId="775"/>
    <cellStyle name="Currency [0] 3 3" xfId="776"/>
    <cellStyle name="Currency [0] 3 4" xfId="777"/>
    <cellStyle name="Currency [0] 3 5" xfId="778"/>
    <cellStyle name="Currency [0] 3 6" xfId="779"/>
    <cellStyle name="Currency [0] 3 7" xfId="780"/>
    <cellStyle name="Currency [0] 3 8" xfId="781"/>
    <cellStyle name="Currency [0] 3 9" xfId="782"/>
    <cellStyle name="Currency [0] 4" xfId="783"/>
    <cellStyle name="Currency [0] 4 2" xfId="784"/>
    <cellStyle name="Currency [0] 4 3" xfId="785"/>
    <cellStyle name="Currency [0] 4 4" xfId="786"/>
    <cellStyle name="Currency [0] 4 5" xfId="787"/>
    <cellStyle name="Currency [0] 4 6" xfId="788"/>
    <cellStyle name="Currency [0] 4 7" xfId="789"/>
    <cellStyle name="Currency [0] 4 8" xfId="790"/>
    <cellStyle name="Currency [0] 4 9" xfId="791"/>
    <cellStyle name="Currency [0] 5" xfId="792"/>
    <cellStyle name="Currency [0] 5 2" xfId="793"/>
    <cellStyle name="Currency [0] 5 3" xfId="794"/>
    <cellStyle name="Currency [0] 5 4" xfId="795"/>
    <cellStyle name="Currency [0] 5 5" xfId="796"/>
    <cellStyle name="Currency [0] 5 6" xfId="797"/>
    <cellStyle name="Currency [0] 5 7" xfId="798"/>
    <cellStyle name="Currency [0] 5 8" xfId="799"/>
    <cellStyle name="Currency [0] 5 9" xfId="800"/>
    <cellStyle name="Currency [0] 6" xfId="801"/>
    <cellStyle name="Currency [0] 6 2" xfId="802"/>
    <cellStyle name="Currency [0] 6 3" xfId="803"/>
    <cellStyle name="Currency [0] 7" xfId="804"/>
    <cellStyle name="Currency [0] 7 2" xfId="805"/>
    <cellStyle name="Currency [0] 7 3" xfId="806"/>
    <cellStyle name="Currency [0] 8" xfId="807"/>
    <cellStyle name="Currency [0] 8 2" xfId="808"/>
    <cellStyle name="Currency [0] 8 3" xfId="809"/>
    <cellStyle name="Currency 0" xfId="810"/>
    <cellStyle name="Currency 2" xfId="811"/>
    <cellStyle name="Currency_06_9m" xfId="812"/>
    <cellStyle name="Currency0" xfId="813"/>
    <cellStyle name="Currency2" xfId="814"/>
    <cellStyle name="Date" xfId="815"/>
    <cellStyle name="Date Aligned" xfId="816"/>
    <cellStyle name="Dates" xfId="817"/>
    <cellStyle name="Dezimal [0]_NEGS" xfId="818"/>
    <cellStyle name="Dezimal_NEGS" xfId="819"/>
    <cellStyle name="Dotted Line" xfId="820"/>
    <cellStyle name="E&amp;Y House" xfId="821"/>
    <cellStyle name="E-mail" xfId="822"/>
    <cellStyle name="E-mail 2" xfId="823"/>
    <cellStyle name="E-mail_EE.2REK.P2011.4.78(v0.3)" xfId="824"/>
    <cellStyle name="Euro" xfId="825"/>
    <cellStyle name="ew" xfId="826"/>
    <cellStyle name="Explanatory Text" xfId="827"/>
    <cellStyle name="F2" xfId="828"/>
    <cellStyle name="F3" xfId="829"/>
    <cellStyle name="F4" xfId="830"/>
    <cellStyle name="F5" xfId="831"/>
    <cellStyle name="F6" xfId="832"/>
    <cellStyle name="F7" xfId="833"/>
    <cellStyle name="F8" xfId="834"/>
    <cellStyle name="Fixed" xfId="835"/>
    <cellStyle name="fo]&#13;&#10;UserName=Murat Zelef&#13;&#10;UserCompany=Bumerang&#13;&#10;&#13;&#10;[File Paths]&#13;&#10;WorkingDirectory=C:\EQUIS\DLWIN&#13;&#10;DownLoader=C" xfId="836"/>
    <cellStyle name="Followed Hyperlink" xfId="837"/>
    <cellStyle name="Footnote" xfId="838"/>
    <cellStyle name="Good" xfId="839"/>
    <cellStyle name="hard no" xfId="840"/>
    <cellStyle name="Hard Percent" xfId="841"/>
    <cellStyle name="hardno" xfId="842"/>
    <cellStyle name="Header" xfId="843"/>
    <cellStyle name="Heading" xfId="844"/>
    <cellStyle name="Heading 1" xfId="845"/>
    <cellStyle name="Heading 2" xfId="846"/>
    <cellStyle name="Heading 3" xfId="847"/>
    <cellStyle name="Heading 4" xfId="848"/>
    <cellStyle name="Heading_GP.ITOG.4.78(v1.0) - для разделения" xfId="849"/>
    <cellStyle name="Heading2" xfId="850"/>
    <cellStyle name="Heading2 2" xfId="851"/>
    <cellStyle name="Heading2_EE.2REK.P2011.4.78(v0.3)" xfId="852"/>
    <cellStyle name="Hyperlink" xfId="853"/>
    <cellStyle name="Îáű÷íűé__FES" xfId="854"/>
    <cellStyle name="Îáû÷íûé_cogs" xfId="855"/>
    <cellStyle name="Îňęđűâŕâřŕ˙ń˙ ăčďĺđńńűëęŕ" xfId="856"/>
    <cellStyle name="Info" xfId="857"/>
    <cellStyle name="Input" xfId="858"/>
    <cellStyle name="InputCurrency" xfId="859"/>
    <cellStyle name="InputCurrency2" xfId="860"/>
    <cellStyle name="InputMultiple1" xfId="861"/>
    <cellStyle name="InputPercent1" xfId="862"/>
    <cellStyle name="Inputs" xfId="863"/>
    <cellStyle name="Inputs (const)" xfId="864"/>
    <cellStyle name="Inputs (const) 2" xfId="865"/>
    <cellStyle name="Inputs (const)_EE.2REK.P2011.4.78(v0.3)" xfId="866"/>
    <cellStyle name="Inputs 2" xfId="867"/>
    <cellStyle name="Inputs Co" xfId="868"/>
    <cellStyle name="Inputs_46EE.2011(v1.0)" xfId="869"/>
    <cellStyle name="Linked Cell" xfId="870"/>
    <cellStyle name="Millares [0]_RESULTS" xfId="871"/>
    <cellStyle name="Millares_RESULTS" xfId="872"/>
    <cellStyle name="Milliers [0]_RESULTS" xfId="873"/>
    <cellStyle name="Milliers_RESULTS" xfId="874"/>
    <cellStyle name="mnb" xfId="875"/>
    <cellStyle name="Moneda [0]_RESULTS" xfId="876"/>
    <cellStyle name="Moneda_RESULTS" xfId="877"/>
    <cellStyle name="Monétaire [0]_RESULTS" xfId="878"/>
    <cellStyle name="Monétaire_RESULTS" xfId="879"/>
    <cellStyle name="Multiple" xfId="880"/>
    <cellStyle name="Multiple1" xfId="881"/>
    <cellStyle name="MultipleBelow" xfId="882"/>
    <cellStyle name="namber" xfId="883"/>
    <cellStyle name="Neutral" xfId="884"/>
    <cellStyle name="Norma11l" xfId="885"/>
    <cellStyle name="normal" xfId="886"/>
    <cellStyle name="Normal - Style1" xfId="887"/>
    <cellStyle name="normal 10" xfId="888"/>
    <cellStyle name="Normal 2" xfId="889"/>
    <cellStyle name="Normal 2 2" xfId="890"/>
    <cellStyle name="Normal 2 3" xfId="891"/>
    <cellStyle name="normal 3" xfId="892"/>
    <cellStyle name="normal 4" xfId="893"/>
    <cellStyle name="normal 5" xfId="894"/>
    <cellStyle name="normal 6" xfId="895"/>
    <cellStyle name="normal 7" xfId="896"/>
    <cellStyle name="normal 8" xfId="897"/>
    <cellStyle name="normal 9" xfId="898"/>
    <cellStyle name="Normal." xfId="899"/>
    <cellStyle name="Normal_06_9m" xfId="900"/>
    <cellStyle name="Normal1" xfId="901"/>
    <cellStyle name="Normal2" xfId="902"/>
    <cellStyle name="NormalGB" xfId="903"/>
    <cellStyle name="Normalny_24. 02. 97." xfId="904"/>
    <cellStyle name="normбlnм_laroux" xfId="905"/>
    <cellStyle name="Note" xfId="906"/>
    <cellStyle name="number" xfId="907"/>
    <cellStyle name="Ôčíŕíńîâűé [0]_(ňŕá 3č)" xfId="908"/>
    <cellStyle name="Ôčíŕíńîâűé_(ňŕá 3č)" xfId="909"/>
    <cellStyle name="Option" xfId="910"/>
    <cellStyle name="Òûñÿ÷è [0]_cogs" xfId="911"/>
    <cellStyle name="Òûñÿ÷è_cogs" xfId="912"/>
    <cellStyle name="Output" xfId="913"/>
    <cellStyle name="Page Number" xfId="914"/>
    <cellStyle name="pb_page_heading_LS" xfId="915"/>
    <cellStyle name="Percent_RS_Lianozovo-Samara_9m01" xfId="916"/>
    <cellStyle name="Percent1" xfId="917"/>
    <cellStyle name="Piug" xfId="918"/>
    <cellStyle name="Plug" xfId="919"/>
    <cellStyle name="Price_Body" xfId="920"/>
    <cellStyle name="prochrek" xfId="921"/>
    <cellStyle name="Protected" xfId="922"/>
    <cellStyle name="Salomon Logo" xfId="923"/>
    <cellStyle name="SAPBEXaggData" xfId="924"/>
    <cellStyle name="SAPBEXaggDataEmph" xfId="925"/>
    <cellStyle name="SAPBEXaggItem" xfId="926"/>
    <cellStyle name="SAPBEXaggItemX" xfId="927"/>
    <cellStyle name="SAPBEXchaText" xfId="928"/>
    <cellStyle name="SAPBEXexcBad7" xfId="929"/>
    <cellStyle name="SAPBEXexcBad8" xfId="930"/>
    <cellStyle name="SAPBEXexcBad9" xfId="931"/>
    <cellStyle name="SAPBEXexcCritical4" xfId="932"/>
    <cellStyle name="SAPBEXexcCritical5" xfId="933"/>
    <cellStyle name="SAPBEXexcCritical6" xfId="934"/>
    <cellStyle name="SAPBEXexcGood1" xfId="935"/>
    <cellStyle name="SAPBEXexcGood2" xfId="936"/>
    <cellStyle name="SAPBEXexcGood3" xfId="937"/>
    <cellStyle name="SAPBEXfilterDrill" xfId="938"/>
    <cellStyle name="SAPBEXfilterItem" xfId="939"/>
    <cellStyle name="SAPBEXfilterText" xfId="940"/>
    <cellStyle name="SAPBEXformats" xfId="941"/>
    <cellStyle name="SAPBEXheaderItem" xfId="942"/>
    <cellStyle name="SAPBEXheaderText" xfId="943"/>
    <cellStyle name="SAPBEXHLevel0" xfId="944"/>
    <cellStyle name="SAPBEXHLevel0X" xfId="945"/>
    <cellStyle name="SAPBEXHLevel1" xfId="946"/>
    <cellStyle name="SAPBEXHLevel1X" xfId="947"/>
    <cellStyle name="SAPBEXHLevel2" xfId="948"/>
    <cellStyle name="SAPBEXHLevel2X" xfId="949"/>
    <cellStyle name="SAPBEXHLevel3" xfId="950"/>
    <cellStyle name="SAPBEXHLevel3X" xfId="951"/>
    <cellStyle name="SAPBEXinputData" xfId="952"/>
    <cellStyle name="SAPBEXresData" xfId="953"/>
    <cellStyle name="SAPBEXresDataEmph" xfId="954"/>
    <cellStyle name="SAPBEXresItem" xfId="955"/>
    <cellStyle name="SAPBEXresItemX" xfId="956"/>
    <cellStyle name="SAPBEXstdData" xfId="957"/>
    <cellStyle name="SAPBEXstdDataEmph" xfId="958"/>
    <cellStyle name="SAPBEXstdItem" xfId="959"/>
    <cellStyle name="SAPBEXstdItemX" xfId="960"/>
    <cellStyle name="SAPBEXtitle" xfId="961"/>
    <cellStyle name="SAPBEXundefined" xfId="962"/>
    <cellStyle name="st1" xfId="963"/>
    <cellStyle name="Standard_NEGS" xfId="964"/>
    <cellStyle name="Style 1" xfId="965"/>
    <cellStyle name="Table Head" xfId="966"/>
    <cellStyle name="Table Head Aligned" xfId="967"/>
    <cellStyle name="Table Head Blue" xfId="968"/>
    <cellStyle name="Table Head Green" xfId="969"/>
    <cellStyle name="Table Head_Val_Sum_Graph" xfId="970"/>
    <cellStyle name="Table Heading" xfId="971"/>
    <cellStyle name="Table Heading 2" xfId="972"/>
    <cellStyle name="Table Heading_EE.2REK.P2011.4.78(v0.3)" xfId="973"/>
    <cellStyle name="Table Text" xfId="974"/>
    <cellStyle name="Table Title" xfId="975"/>
    <cellStyle name="Table Units" xfId="976"/>
    <cellStyle name="Table_Header" xfId="977"/>
    <cellStyle name="Text" xfId="978"/>
    <cellStyle name="Text 1" xfId="979"/>
    <cellStyle name="Text Head" xfId="980"/>
    <cellStyle name="Text Head 1" xfId="981"/>
    <cellStyle name="Title" xfId="982"/>
    <cellStyle name="Total" xfId="983"/>
    <cellStyle name="TotalCurrency" xfId="984"/>
    <cellStyle name="Underline_Single" xfId="985"/>
    <cellStyle name="Unit" xfId="986"/>
    <cellStyle name="Warning Text" xfId="987"/>
    <cellStyle name="year" xfId="988"/>
    <cellStyle name="Акцент1" xfId="989"/>
    <cellStyle name="Акцент1 2" xfId="990"/>
    <cellStyle name="Акцент1 2 2" xfId="991"/>
    <cellStyle name="Акцент1 3" xfId="992"/>
    <cellStyle name="Акцент1 3 2" xfId="993"/>
    <cellStyle name="Акцент1 4" xfId="994"/>
    <cellStyle name="Акцент1 4 2" xfId="995"/>
    <cellStyle name="Акцент1 5" xfId="996"/>
    <cellStyle name="Акцент1 5 2" xfId="997"/>
    <cellStyle name="Акцент1 6" xfId="998"/>
    <cellStyle name="Акцент1 6 2" xfId="999"/>
    <cellStyle name="Акцент1 7" xfId="1000"/>
    <cellStyle name="Акцент1 7 2" xfId="1001"/>
    <cellStyle name="Акцент1 8" xfId="1002"/>
    <cellStyle name="Акцент1 8 2" xfId="1003"/>
    <cellStyle name="Акцент1 9" xfId="1004"/>
    <cellStyle name="Акцент1 9 2" xfId="1005"/>
    <cellStyle name="Акцент2" xfId="1006"/>
    <cellStyle name="Акцент2 2" xfId="1007"/>
    <cellStyle name="Акцент2 2 2" xfId="1008"/>
    <cellStyle name="Акцент2 3" xfId="1009"/>
    <cellStyle name="Акцент2 3 2" xfId="1010"/>
    <cellStyle name="Акцент2 4" xfId="1011"/>
    <cellStyle name="Акцент2 4 2" xfId="1012"/>
    <cellStyle name="Акцент2 5" xfId="1013"/>
    <cellStyle name="Акцент2 5 2" xfId="1014"/>
    <cellStyle name="Акцент2 6" xfId="1015"/>
    <cellStyle name="Акцент2 6 2" xfId="1016"/>
    <cellStyle name="Акцент2 7" xfId="1017"/>
    <cellStyle name="Акцент2 7 2" xfId="1018"/>
    <cellStyle name="Акцент2 8" xfId="1019"/>
    <cellStyle name="Акцент2 8 2" xfId="1020"/>
    <cellStyle name="Акцент2 9" xfId="1021"/>
    <cellStyle name="Акцент2 9 2" xfId="1022"/>
    <cellStyle name="Акцент3" xfId="1023"/>
    <cellStyle name="Акцент3 2" xfId="1024"/>
    <cellStyle name="Акцент3 2 2" xfId="1025"/>
    <cellStyle name="Акцент3 3" xfId="1026"/>
    <cellStyle name="Акцент3 3 2" xfId="1027"/>
    <cellStyle name="Акцент3 4" xfId="1028"/>
    <cellStyle name="Акцент3 4 2" xfId="1029"/>
    <cellStyle name="Акцент3 5" xfId="1030"/>
    <cellStyle name="Акцент3 5 2" xfId="1031"/>
    <cellStyle name="Акцент3 6" xfId="1032"/>
    <cellStyle name="Акцент3 6 2" xfId="1033"/>
    <cellStyle name="Акцент3 7" xfId="1034"/>
    <cellStyle name="Акцент3 7 2" xfId="1035"/>
    <cellStyle name="Акцент3 8" xfId="1036"/>
    <cellStyle name="Акцент3 8 2" xfId="1037"/>
    <cellStyle name="Акцент3 9" xfId="1038"/>
    <cellStyle name="Акцент3 9 2" xfId="1039"/>
    <cellStyle name="Акцент4" xfId="1040"/>
    <cellStyle name="Акцент4 2" xfId="1041"/>
    <cellStyle name="Акцент4 2 2" xfId="1042"/>
    <cellStyle name="Акцент4 3" xfId="1043"/>
    <cellStyle name="Акцент4 3 2" xfId="1044"/>
    <cellStyle name="Акцент4 4" xfId="1045"/>
    <cellStyle name="Акцент4 4 2" xfId="1046"/>
    <cellStyle name="Акцент4 5" xfId="1047"/>
    <cellStyle name="Акцент4 5 2" xfId="1048"/>
    <cellStyle name="Акцент4 6" xfId="1049"/>
    <cellStyle name="Акцент4 6 2" xfId="1050"/>
    <cellStyle name="Акцент4 7" xfId="1051"/>
    <cellStyle name="Акцент4 7 2" xfId="1052"/>
    <cellStyle name="Акцент4 8" xfId="1053"/>
    <cellStyle name="Акцент4 8 2" xfId="1054"/>
    <cellStyle name="Акцент4 9" xfId="1055"/>
    <cellStyle name="Акцент4 9 2" xfId="1056"/>
    <cellStyle name="Акцент5" xfId="1057"/>
    <cellStyle name="Акцент5 2" xfId="1058"/>
    <cellStyle name="Акцент5 2 2" xfId="1059"/>
    <cellStyle name="Акцент5 3" xfId="1060"/>
    <cellStyle name="Акцент5 3 2" xfId="1061"/>
    <cellStyle name="Акцент5 4" xfId="1062"/>
    <cellStyle name="Акцент5 4 2" xfId="1063"/>
    <cellStyle name="Акцент5 5" xfId="1064"/>
    <cellStyle name="Акцент5 5 2" xfId="1065"/>
    <cellStyle name="Акцент5 6" xfId="1066"/>
    <cellStyle name="Акцент5 6 2" xfId="1067"/>
    <cellStyle name="Акцент5 7" xfId="1068"/>
    <cellStyle name="Акцент5 7 2" xfId="1069"/>
    <cellStyle name="Акцент5 8" xfId="1070"/>
    <cellStyle name="Акцент5 8 2" xfId="1071"/>
    <cellStyle name="Акцент5 9" xfId="1072"/>
    <cellStyle name="Акцент5 9 2" xfId="1073"/>
    <cellStyle name="Акцент6" xfId="1074"/>
    <cellStyle name="Акцент6 2" xfId="1075"/>
    <cellStyle name="Акцент6 2 2" xfId="1076"/>
    <cellStyle name="Акцент6 3" xfId="1077"/>
    <cellStyle name="Акцент6 3 2" xfId="1078"/>
    <cellStyle name="Акцент6 4" xfId="1079"/>
    <cellStyle name="Акцент6 4 2" xfId="1080"/>
    <cellStyle name="Акцент6 5" xfId="1081"/>
    <cellStyle name="Акцент6 5 2" xfId="1082"/>
    <cellStyle name="Акцент6 6" xfId="1083"/>
    <cellStyle name="Акцент6 6 2" xfId="1084"/>
    <cellStyle name="Акцент6 7" xfId="1085"/>
    <cellStyle name="Акцент6 7 2" xfId="1086"/>
    <cellStyle name="Акцент6 8" xfId="1087"/>
    <cellStyle name="Акцент6 8 2" xfId="1088"/>
    <cellStyle name="Акцент6 9" xfId="1089"/>
    <cellStyle name="Акцент6 9 2" xfId="1090"/>
    <cellStyle name="Беззащитный" xfId="1091"/>
    <cellStyle name="Ввод " xfId="1092"/>
    <cellStyle name="Ввод  2" xfId="1093"/>
    <cellStyle name="Ввод  2 2" xfId="1094"/>
    <cellStyle name="Ввод  2_46EE.2011(v1.0)" xfId="1095"/>
    <cellStyle name="Ввод  3" xfId="1096"/>
    <cellStyle name="Ввод  3 2" xfId="1097"/>
    <cellStyle name="Ввод  3_46EE.2011(v1.0)" xfId="1098"/>
    <cellStyle name="Ввод  4" xfId="1099"/>
    <cellStyle name="Ввод  4 2" xfId="1100"/>
    <cellStyle name="Ввод  4_46EE.2011(v1.0)" xfId="1101"/>
    <cellStyle name="Ввод  5" xfId="1102"/>
    <cellStyle name="Ввод  5 2" xfId="1103"/>
    <cellStyle name="Ввод  5_46EE.2011(v1.0)" xfId="1104"/>
    <cellStyle name="Ввод  6" xfId="1105"/>
    <cellStyle name="Ввод  6 2" xfId="1106"/>
    <cellStyle name="Ввод  6_46EE.2011(v1.0)" xfId="1107"/>
    <cellStyle name="Ввод  7" xfId="1108"/>
    <cellStyle name="Ввод  7 2" xfId="1109"/>
    <cellStyle name="Ввод  7_46EE.2011(v1.0)" xfId="1110"/>
    <cellStyle name="Ввод  8" xfId="1111"/>
    <cellStyle name="Ввод  8 2" xfId="1112"/>
    <cellStyle name="Ввод  8_46EE.2011(v1.0)" xfId="1113"/>
    <cellStyle name="Ввод  9" xfId="1114"/>
    <cellStyle name="Ввод  9 2" xfId="1115"/>
    <cellStyle name="Ввод  9_46EE.2011(v1.0)" xfId="1116"/>
    <cellStyle name="Верт. заголовок" xfId="1117"/>
    <cellStyle name="Вес_продукта" xfId="1118"/>
    <cellStyle name="Вывод" xfId="1119"/>
    <cellStyle name="Вывод 2" xfId="1120"/>
    <cellStyle name="Вывод 2 2" xfId="1121"/>
    <cellStyle name="Вывод 2_46EE.2011(v1.0)" xfId="1122"/>
    <cellStyle name="Вывод 3" xfId="1123"/>
    <cellStyle name="Вывод 3 2" xfId="1124"/>
    <cellStyle name="Вывод 3_46EE.2011(v1.0)" xfId="1125"/>
    <cellStyle name="Вывод 4" xfId="1126"/>
    <cellStyle name="Вывод 4 2" xfId="1127"/>
    <cellStyle name="Вывод 4_46EE.2011(v1.0)" xfId="1128"/>
    <cellStyle name="Вывод 5" xfId="1129"/>
    <cellStyle name="Вывод 5 2" xfId="1130"/>
    <cellStyle name="Вывод 5_46EE.2011(v1.0)" xfId="1131"/>
    <cellStyle name="Вывод 6" xfId="1132"/>
    <cellStyle name="Вывод 6 2" xfId="1133"/>
    <cellStyle name="Вывод 6_46EE.2011(v1.0)" xfId="1134"/>
    <cellStyle name="Вывод 7" xfId="1135"/>
    <cellStyle name="Вывод 7 2" xfId="1136"/>
    <cellStyle name="Вывод 7_46EE.2011(v1.0)" xfId="1137"/>
    <cellStyle name="Вывод 8" xfId="1138"/>
    <cellStyle name="Вывод 8 2" xfId="1139"/>
    <cellStyle name="Вывод 8_46EE.2011(v1.0)" xfId="1140"/>
    <cellStyle name="Вывод 9" xfId="1141"/>
    <cellStyle name="Вывод 9 2" xfId="1142"/>
    <cellStyle name="Вывод 9_46EE.2011(v1.0)" xfId="1143"/>
    <cellStyle name="Вычисление" xfId="1144"/>
    <cellStyle name="Вычисление 2" xfId="1145"/>
    <cellStyle name="Вычисление 2 2" xfId="1146"/>
    <cellStyle name="Вычисление 2_46EE.2011(v1.0)" xfId="1147"/>
    <cellStyle name="Вычисление 3" xfId="1148"/>
    <cellStyle name="Вычисление 3 2" xfId="1149"/>
    <cellStyle name="Вычисление 3_46EE.2011(v1.0)" xfId="1150"/>
    <cellStyle name="Вычисление 4" xfId="1151"/>
    <cellStyle name="Вычисление 4 2" xfId="1152"/>
    <cellStyle name="Вычисление 4_46EE.2011(v1.0)" xfId="1153"/>
    <cellStyle name="Вычисление 5" xfId="1154"/>
    <cellStyle name="Вычисление 5 2" xfId="1155"/>
    <cellStyle name="Вычисление 5_46EE.2011(v1.0)" xfId="1156"/>
    <cellStyle name="Вычисление 6" xfId="1157"/>
    <cellStyle name="Вычисление 6 2" xfId="1158"/>
    <cellStyle name="Вычисление 6_46EE.2011(v1.0)" xfId="1159"/>
    <cellStyle name="Вычисление 7" xfId="1160"/>
    <cellStyle name="Вычисление 7 2" xfId="1161"/>
    <cellStyle name="Вычисление 7_46EE.2011(v1.0)" xfId="1162"/>
    <cellStyle name="Вычисление 8" xfId="1163"/>
    <cellStyle name="Вычисление 8 2" xfId="1164"/>
    <cellStyle name="Вычисление 8_46EE.2011(v1.0)" xfId="1165"/>
    <cellStyle name="Вычисление 9" xfId="1166"/>
    <cellStyle name="Вычисление 9 2" xfId="1167"/>
    <cellStyle name="Вычисление 9_46EE.2011(v1.0)" xfId="1168"/>
    <cellStyle name="Hyperlink" xfId="1169"/>
    <cellStyle name="Гиперссылка 2" xfId="1170"/>
    <cellStyle name="Гиперссылка 3" xfId="1171"/>
    <cellStyle name="Группа" xfId="1172"/>
    <cellStyle name="Группа 0" xfId="1173"/>
    <cellStyle name="Группа 1" xfId="1174"/>
    <cellStyle name="Группа 2" xfId="1175"/>
    <cellStyle name="Группа 3" xfId="1176"/>
    <cellStyle name="Группа 4" xfId="1177"/>
    <cellStyle name="Группа 5" xfId="1178"/>
    <cellStyle name="Группа 6" xfId="1179"/>
    <cellStyle name="Группа 7" xfId="1180"/>
    <cellStyle name="Группа 8" xfId="1181"/>
    <cellStyle name="Группа_additional slides_04.12.03 _1" xfId="1182"/>
    <cellStyle name="ДАТА" xfId="1183"/>
    <cellStyle name="ДАТА 2" xfId="1184"/>
    <cellStyle name="ДАТА 3" xfId="1185"/>
    <cellStyle name="ДАТА 4" xfId="1186"/>
    <cellStyle name="ДАТА 5" xfId="1187"/>
    <cellStyle name="ДАТА 6" xfId="1188"/>
    <cellStyle name="ДАТА 7" xfId="1189"/>
    <cellStyle name="ДАТА 8" xfId="1190"/>
    <cellStyle name="ДАТА 9" xfId="1191"/>
    <cellStyle name="ДАТА_1" xfId="1192"/>
    <cellStyle name="Currency" xfId="1193"/>
    <cellStyle name="Currency [0]" xfId="1194"/>
    <cellStyle name="Денежный 2" xfId="1195"/>
    <cellStyle name="Денежный 2 2" xfId="1196"/>
    <cellStyle name="Денежный 2_OREP.KU.2011.MONTHLY.02(v0.1)" xfId="1197"/>
    <cellStyle name="Заголовок" xfId="1198"/>
    <cellStyle name="Заголовок 1" xfId="1199"/>
    <cellStyle name="Заголовок 1 2" xfId="1200"/>
    <cellStyle name="Заголовок 1 2 2" xfId="1201"/>
    <cellStyle name="Заголовок 1 2_46EE.2011(v1.0)" xfId="1202"/>
    <cellStyle name="Заголовок 1 3" xfId="1203"/>
    <cellStyle name="Заголовок 1 3 2" xfId="1204"/>
    <cellStyle name="Заголовок 1 3_46EE.2011(v1.0)" xfId="1205"/>
    <cellStyle name="Заголовок 1 4" xfId="1206"/>
    <cellStyle name="Заголовок 1 4 2" xfId="1207"/>
    <cellStyle name="Заголовок 1 4_46EE.2011(v1.0)" xfId="1208"/>
    <cellStyle name="Заголовок 1 5" xfId="1209"/>
    <cellStyle name="Заголовок 1 5 2" xfId="1210"/>
    <cellStyle name="Заголовок 1 5_46EE.2011(v1.0)" xfId="1211"/>
    <cellStyle name="Заголовок 1 6" xfId="1212"/>
    <cellStyle name="Заголовок 1 6 2" xfId="1213"/>
    <cellStyle name="Заголовок 1 6_46EE.2011(v1.0)" xfId="1214"/>
    <cellStyle name="Заголовок 1 7" xfId="1215"/>
    <cellStyle name="Заголовок 1 7 2" xfId="1216"/>
    <cellStyle name="Заголовок 1 7_46EE.2011(v1.0)" xfId="1217"/>
    <cellStyle name="Заголовок 1 8" xfId="1218"/>
    <cellStyle name="Заголовок 1 8 2" xfId="1219"/>
    <cellStyle name="Заголовок 1 8_46EE.2011(v1.0)" xfId="1220"/>
    <cellStyle name="Заголовок 1 9" xfId="1221"/>
    <cellStyle name="Заголовок 1 9 2" xfId="1222"/>
    <cellStyle name="Заголовок 1 9_46EE.2011(v1.0)" xfId="1223"/>
    <cellStyle name="Заголовок 2" xfId="1224"/>
    <cellStyle name="Заголовок 2 2" xfId="1225"/>
    <cellStyle name="Заголовок 2 2 2" xfId="1226"/>
    <cellStyle name="Заголовок 2 2_46EE.2011(v1.0)" xfId="1227"/>
    <cellStyle name="Заголовок 2 3" xfId="1228"/>
    <cellStyle name="Заголовок 2 3 2" xfId="1229"/>
    <cellStyle name="Заголовок 2 3_46EE.2011(v1.0)" xfId="1230"/>
    <cellStyle name="Заголовок 2 4" xfId="1231"/>
    <cellStyle name="Заголовок 2 4 2" xfId="1232"/>
    <cellStyle name="Заголовок 2 4_46EE.2011(v1.0)" xfId="1233"/>
    <cellStyle name="Заголовок 2 5" xfId="1234"/>
    <cellStyle name="Заголовок 2 5 2" xfId="1235"/>
    <cellStyle name="Заголовок 2 5_46EE.2011(v1.0)" xfId="1236"/>
    <cellStyle name="Заголовок 2 6" xfId="1237"/>
    <cellStyle name="Заголовок 2 6 2" xfId="1238"/>
    <cellStyle name="Заголовок 2 6_46EE.2011(v1.0)" xfId="1239"/>
    <cellStyle name="Заголовок 2 7" xfId="1240"/>
    <cellStyle name="Заголовок 2 7 2" xfId="1241"/>
    <cellStyle name="Заголовок 2 7_46EE.2011(v1.0)" xfId="1242"/>
    <cellStyle name="Заголовок 2 8" xfId="1243"/>
    <cellStyle name="Заголовок 2 8 2" xfId="1244"/>
    <cellStyle name="Заголовок 2 8_46EE.2011(v1.0)" xfId="1245"/>
    <cellStyle name="Заголовок 2 9" xfId="1246"/>
    <cellStyle name="Заголовок 2 9 2" xfId="1247"/>
    <cellStyle name="Заголовок 2 9_46EE.2011(v1.0)" xfId="1248"/>
    <cellStyle name="Заголовок 3" xfId="1249"/>
    <cellStyle name="Заголовок 3 2" xfId="1250"/>
    <cellStyle name="Заголовок 3 2 2" xfId="1251"/>
    <cellStyle name="Заголовок 3 2_46EE.2011(v1.0)" xfId="1252"/>
    <cellStyle name="Заголовок 3 3" xfId="1253"/>
    <cellStyle name="Заголовок 3 3 2" xfId="1254"/>
    <cellStyle name="Заголовок 3 3_46EE.2011(v1.0)" xfId="1255"/>
    <cellStyle name="Заголовок 3 4" xfId="1256"/>
    <cellStyle name="Заголовок 3 4 2" xfId="1257"/>
    <cellStyle name="Заголовок 3 4_46EE.2011(v1.0)" xfId="1258"/>
    <cellStyle name="Заголовок 3 5" xfId="1259"/>
    <cellStyle name="Заголовок 3 5 2" xfId="1260"/>
    <cellStyle name="Заголовок 3 5_46EE.2011(v1.0)" xfId="1261"/>
    <cellStyle name="Заголовок 3 6" xfId="1262"/>
    <cellStyle name="Заголовок 3 6 2" xfId="1263"/>
    <cellStyle name="Заголовок 3 6_46EE.2011(v1.0)" xfId="1264"/>
    <cellStyle name="Заголовок 3 7" xfId="1265"/>
    <cellStyle name="Заголовок 3 7 2" xfId="1266"/>
    <cellStyle name="Заголовок 3 7_46EE.2011(v1.0)" xfId="1267"/>
    <cellStyle name="Заголовок 3 8" xfId="1268"/>
    <cellStyle name="Заголовок 3 8 2" xfId="1269"/>
    <cellStyle name="Заголовок 3 8_46EE.2011(v1.0)" xfId="1270"/>
    <cellStyle name="Заголовок 3 9" xfId="1271"/>
    <cellStyle name="Заголовок 3 9 2" xfId="1272"/>
    <cellStyle name="Заголовок 3 9_46EE.2011(v1.0)" xfId="1273"/>
    <cellStyle name="Заголовок 4" xfId="1274"/>
    <cellStyle name="Заголовок 4 2" xfId="1275"/>
    <cellStyle name="Заголовок 4 2 2" xfId="1276"/>
    <cellStyle name="Заголовок 4 3" xfId="1277"/>
    <cellStyle name="Заголовок 4 3 2" xfId="1278"/>
    <cellStyle name="Заголовок 4 4" xfId="1279"/>
    <cellStyle name="Заголовок 4 4 2" xfId="1280"/>
    <cellStyle name="Заголовок 4 5" xfId="1281"/>
    <cellStyle name="Заголовок 4 5 2" xfId="1282"/>
    <cellStyle name="Заголовок 4 6" xfId="1283"/>
    <cellStyle name="Заголовок 4 6 2" xfId="1284"/>
    <cellStyle name="Заголовок 4 7" xfId="1285"/>
    <cellStyle name="Заголовок 4 7 2" xfId="1286"/>
    <cellStyle name="Заголовок 4 8" xfId="1287"/>
    <cellStyle name="Заголовок 4 8 2" xfId="1288"/>
    <cellStyle name="Заголовок 4 9" xfId="1289"/>
    <cellStyle name="Заголовок 4 9 2" xfId="1290"/>
    <cellStyle name="ЗАГОЛОВОК1" xfId="1291"/>
    <cellStyle name="ЗАГОЛОВОК2" xfId="1292"/>
    <cellStyle name="ЗаголовокСтолбца" xfId="1293"/>
    <cellStyle name="Защитный" xfId="1294"/>
    <cellStyle name="Значение" xfId="1295"/>
    <cellStyle name="Зоголовок" xfId="1296"/>
    <cellStyle name="Итог" xfId="1297"/>
    <cellStyle name="Итог 2" xfId="1298"/>
    <cellStyle name="Итог 2 2" xfId="1299"/>
    <cellStyle name="Итог 2_46EE.2011(v1.0)" xfId="1300"/>
    <cellStyle name="Итог 3" xfId="1301"/>
    <cellStyle name="Итог 3 2" xfId="1302"/>
    <cellStyle name="Итог 3_46EE.2011(v1.0)" xfId="1303"/>
    <cellStyle name="Итог 4" xfId="1304"/>
    <cellStyle name="Итог 4 2" xfId="1305"/>
    <cellStyle name="Итог 4_46EE.2011(v1.0)" xfId="1306"/>
    <cellStyle name="Итог 5" xfId="1307"/>
    <cellStyle name="Итог 5 2" xfId="1308"/>
    <cellStyle name="Итог 5_46EE.2011(v1.0)" xfId="1309"/>
    <cellStyle name="Итог 6" xfId="1310"/>
    <cellStyle name="Итог 6 2" xfId="1311"/>
    <cellStyle name="Итог 6_46EE.2011(v1.0)" xfId="1312"/>
    <cellStyle name="Итог 7" xfId="1313"/>
    <cellStyle name="Итог 7 2" xfId="1314"/>
    <cellStyle name="Итог 7_46EE.2011(v1.0)" xfId="1315"/>
    <cellStyle name="Итог 8" xfId="1316"/>
    <cellStyle name="Итог 8 2" xfId="1317"/>
    <cellStyle name="Итог 8_46EE.2011(v1.0)" xfId="1318"/>
    <cellStyle name="Итог 9" xfId="1319"/>
    <cellStyle name="Итог 9 2" xfId="1320"/>
    <cellStyle name="Итог 9_46EE.2011(v1.0)" xfId="1321"/>
    <cellStyle name="Итого" xfId="1322"/>
    <cellStyle name="ИТОГОВЫЙ" xfId="1323"/>
    <cellStyle name="ИТОГОВЫЙ 2" xfId="1324"/>
    <cellStyle name="ИТОГОВЫЙ 3" xfId="1325"/>
    <cellStyle name="ИТОГОВЫЙ 4" xfId="1326"/>
    <cellStyle name="ИТОГОВЫЙ 5" xfId="1327"/>
    <cellStyle name="ИТОГОВЫЙ 6" xfId="1328"/>
    <cellStyle name="ИТОГОВЫЙ 7" xfId="1329"/>
    <cellStyle name="ИТОГОВЫЙ 8" xfId="1330"/>
    <cellStyle name="ИТОГОВЫЙ 9" xfId="1331"/>
    <cellStyle name="ИТОГОВЫЙ_1" xfId="1332"/>
    <cellStyle name="Контрольная ячейка" xfId="1333"/>
    <cellStyle name="Контрольная ячейка 2" xfId="1334"/>
    <cellStyle name="Контрольная ячейка 2 2" xfId="1335"/>
    <cellStyle name="Контрольная ячейка 2_46EE.2011(v1.0)" xfId="1336"/>
    <cellStyle name="Контрольная ячейка 3" xfId="1337"/>
    <cellStyle name="Контрольная ячейка 3 2" xfId="1338"/>
    <cellStyle name="Контрольная ячейка 3_46EE.2011(v1.0)" xfId="1339"/>
    <cellStyle name="Контрольная ячейка 4" xfId="1340"/>
    <cellStyle name="Контрольная ячейка 4 2" xfId="1341"/>
    <cellStyle name="Контрольная ячейка 4_46EE.2011(v1.0)" xfId="1342"/>
    <cellStyle name="Контрольная ячейка 5" xfId="1343"/>
    <cellStyle name="Контрольная ячейка 5 2" xfId="1344"/>
    <cellStyle name="Контрольная ячейка 5_46EE.2011(v1.0)" xfId="1345"/>
    <cellStyle name="Контрольная ячейка 6" xfId="1346"/>
    <cellStyle name="Контрольная ячейка 6 2" xfId="1347"/>
    <cellStyle name="Контрольная ячейка 6_46EE.2011(v1.0)" xfId="1348"/>
    <cellStyle name="Контрольная ячейка 7" xfId="1349"/>
    <cellStyle name="Контрольная ячейка 7 2" xfId="1350"/>
    <cellStyle name="Контрольная ячейка 7_46EE.2011(v1.0)" xfId="1351"/>
    <cellStyle name="Контрольная ячейка 8" xfId="1352"/>
    <cellStyle name="Контрольная ячейка 8 2" xfId="1353"/>
    <cellStyle name="Контрольная ячейка 8_46EE.2011(v1.0)" xfId="1354"/>
    <cellStyle name="Контрольная ячейка 9" xfId="1355"/>
    <cellStyle name="Контрольная ячейка 9 2" xfId="1356"/>
    <cellStyle name="Контрольная ячейка 9_46EE.2011(v1.0)" xfId="1357"/>
    <cellStyle name="Миша (бланки отчетности)" xfId="1358"/>
    <cellStyle name="Мои наименования показателей" xfId="1359"/>
    <cellStyle name="Мои наименования показателей 2" xfId="1360"/>
    <cellStyle name="Мои наименования показателей 2 2" xfId="1361"/>
    <cellStyle name="Мои наименования показателей 2 3" xfId="1362"/>
    <cellStyle name="Мои наименования показателей 2 4" xfId="1363"/>
    <cellStyle name="Мои наименования показателей 2 5" xfId="1364"/>
    <cellStyle name="Мои наименования показателей 2 6" xfId="1365"/>
    <cellStyle name="Мои наименования показателей 2 7" xfId="1366"/>
    <cellStyle name="Мои наименования показателей 2 8" xfId="1367"/>
    <cellStyle name="Мои наименования показателей 2 9" xfId="1368"/>
    <cellStyle name="Мои наименования показателей 2_1" xfId="1369"/>
    <cellStyle name="Мои наименования показателей 3" xfId="1370"/>
    <cellStyle name="Мои наименования показателей 3 2" xfId="1371"/>
    <cellStyle name="Мои наименования показателей 3 3" xfId="1372"/>
    <cellStyle name="Мои наименования показателей 3 4" xfId="1373"/>
    <cellStyle name="Мои наименования показателей 3 5" xfId="1374"/>
    <cellStyle name="Мои наименования показателей 3 6" xfId="1375"/>
    <cellStyle name="Мои наименования показателей 3 7" xfId="1376"/>
    <cellStyle name="Мои наименования показателей 3 8" xfId="1377"/>
    <cellStyle name="Мои наименования показателей 3 9" xfId="1378"/>
    <cellStyle name="Мои наименования показателей 3_1" xfId="1379"/>
    <cellStyle name="Мои наименования показателей 4" xfId="1380"/>
    <cellStyle name="Мои наименования показателей 4 2" xfId="1381"/>
    <cellStyle name="Мои наименования показателей 4 3" xfId="1382"/>
    <cellStyle name="Мои наименования показателей 4 4" xfId="1383"/>
    <cellStyle name="Мои наименования показателей 4 5" xfId="1384"/>
    <cellStyle name="Мои наименования показателей 4 6" xfId="1385"/>
    <cellStyle name="Мои наименования показателей 4 7" xfId="1386"/>
    <cellStyle name="Мои наименования показателей 4 8" xfId="1387"/>
    <cellStyle name="Мои наименования показателей 4 9" xfId="1388"/>
    <cellStyle name="Мои наименования показателей 4_1" xfId="1389"/>
    <cellStyle name="Мои наименования показателей 5" xfId="1390"/>
    <cellStyle name="Мои наименования показателей 5 2" xfId="1391"/>
    <cellStyle name="Мои наименования показателей 5 3" xfId="1392"/>
    <cellStyle name="Мои наименования показателей 5 4" xfId="1393"/>
    <cellStyle name="Мои наименования показателей 5 5" xfId="1394"/>
    <cellStyle name="Мои наименования показателей 5 6" xfId="1395"/>
    <cellStyle name="Мои наименования показателей 5 7" xfId="1396"/>
    <cellStyle name="Мои наименования показателей 5 8" xfId="1397"/>
    <cellStyle name="Мои наименования показателей 5 9" xfId="1398"/>
    <cellStyle name="Мои наименования показателей 5_1" xfId="1399"/>
    <cellStyle name="Мои наименования показателей 6" xfId="1400"/>
    <cellStyle name="Мои наименования показателей 6 2" xfId="1401"/>
    <cellStyle name="Мои наименования показателей 6 3" xfId="1402"/>
    <cellStyle name="Мои наименования показателей 6_46EE.2011(v1.0)" xfId="1403"/>
    <cellStyle name="Мои наименования показателей 7" xfId="1404"/>
    <cellStyle name="Мои наименования показателей 7 2" xfId="1405"/>
    <cellStyle name="Мои наименования показателей 7 3" xfId="1406"/>
    <cellStyle name="Мои наименования показателей 7_46EE.2011(v1.0)" xfId="1407"/>
    <cellStyle name="Мои наименования показателей 8" xfId="1408"/>
    <cellStyle name="Мои наименования показателей 8 2" xfId="1409"/>
    <cellStyle name="Мои наименования показателей 8 3" xfId="1410"/>
    <cellStyle name="Мои наименования показателей 8_46EE.2011(v1.0)" xfId="1411"/>
    <cellStyle name="Мои наименования показателей_46TE.RT(v1.0)" xfId="1412"/>
    <cellStyle name="Мой заголовок" xfId="1413"/>
    <cellStyle name="Мой заголовок листа" xfId="1414"/>
    <cellStyle name="назв фил" xfId="1415"/>
    <cellStyle name="Название" xfId="1416"/>
    <cellStyle name="Название 2" xfId="1417"/>
    <cellStyle name="Название 2 2" xfId="1418"/>
    <cellStyle name="Название 3" xfId="1419"/>
    <cellStyle name="Название 3 2" xfId="1420"/>
    <cellStyle name="Название 4" xfId="1421"/>
    <cellStyle name="Название 4 2" xfId="1422"/>
    <cellStyle name="Название 5" xfId="1423"/>
    <cellStyle name="Название 5 2" xfId="1424"/>
    <cellStyle name="Название 6" xfId="1425"/>
    <cellStyle name="Название 6 2" xfId="1426"/>
    <cellStyle name="Название 7" xfId="1427"/>
    <cellStyle name="Название 7 2" xfId="1428"/>
    <cellStyle name="Название 8" xfId="1429"/>
    <cellStyle name="Название 8 2" xfId="1430"/>
    <cellStyle name="Название 9" xfId="1431"/>
    <cellStyle name="Название 9 2" xfId="1432"/>
    <cellStyle name="Невидимый" xfId="1433"/>
    <cellStyle name="Нейтральный" xfId="1434"/>
    <cellStyle name="Нейтральный 2" xfId="1435"/>
    <cellStyle name="Нейтральный 2 2" xfId="1436"/>
    <cellStyle name="Нейтральный 3" xfId="1437"/>
    <cellStyle name="Нейтральный 3 2" xfId="1438"/>
    <cellStyle name="Нейтральный 4" xfId="1439"/>
    <cellStyle name="Нейтральный 4 2" xfId="1440"/>
    <cellStyle name="Нейтральный 5" xfId="1441"/>
    <cellStyle name="Нейтральный 5 2" xfId="1442"/>
    <cellStyle name="Нейтральный 6" xfId="1443"/>
    <cellStyle name="Нейтральный 6 2" xfId="1444"/>
    <cellStyle name="Нейтральный 7" xfId="1445"/>
    <cellStyle name="Нейтральный 7 2" xfId="1446"/>
    <cellStyle name="Нейтральный 8" xfId="1447"/>
    <cellStyle name="Нейтральный 8 2" xfId="1448"/>
    <cellStyle name="Нейтральный 9" xfId="1449"/>
    <cellStyle name="Нейтральный 9 2" xfId="1450"/>
    <cellStyle name="Низ1" xfId="1451"/>
    <cellStyle name="Низ2" xfId="1452"/>
    <cellStyle name="Обычный 10" xfId="1453"/>
    <cellStyle name="Обычный 11" xfId="1454"/>
    <cellStyle name="Обычный 11 2" xfId="1455"/>
    <cellStyle name="Обычный 14" xfId="1456"/>
    <cellStyle name="Обычный 2" xfId="1457"/>
    <cellStyle name="Обычный 2 10" xfId="1458"/>
    <cellStyle name="Обычный 2 11" xfId="1459"/>
    <cellStyle name="Обычный 2 12" xfId="1460"/>
    <cellStyle name="Обычный 2 2" xfId="1461"/>
    <cellStyle name="Обычный 2 2 2" xfId="1462"/>
    <cellStyle name="Обычный 2 2 3" xfId="1463"/>
    <cellStyle name="Обычный 2 2_46EE.2011(v1.0)" xfId="1464"/>
    <cellStyle name="Обычный 2 3" xfId="1465"/>
    <cellStyle name="Обычный 2 3 2" xfId="1466"/>
    <cellStyle name="Обычный 2 3 3" xfId="1467"/>
    <cellStyle name="Обычный 2 3_46EE.2011(v1.0)" xfId="1468"/>
    <cellStyle name="Обычный 2 4" xfId="1469"/>
    <cellStyle name="Обычный 2 4 2" xfId="1470"/>
    <cellStyle name="Обычный 2 4 3" xfId="1471"/>
    <cellStyle name="Обычный 2 4_46EE.2011(v1.0)" xfId="1472"/>
    <cellStyle name="Обычный 2 5" xfId="1473"/>
    <cellStyle name="Обычный 2 5 2" xfId="1474"/>
    <cellStyle name="Обычный 2 5 3" xfId="1475"/>
    <cellStyle name="Обычный 2 5_46EE.2011(v1.0)" xfId="1476"/>
    <cellStyle name="Обычный 2 6" xfId="1477"/>
    <cellStyle name="Обычный 2 6 2" xfId="1478"/>
    <cellStyle name="Обычный 2 6 3" xfId="1479"/>
    <cellStyle name="Обычный 2 6_46EE.2011(v1.0)" xfId="1480"/>
    <cellStyle name="Обычный 2 7" xfId="1481"/>
    <cellStyle name="Обычный 2 8" xfId="1482"/>
    <cellStyle name="Обычный 2 9" xfId="1483"/>
    <cellStyle name="Обычный 2_1" xfId="1484"/>
    <cellStyle name="Обычный 3" xfId="1485"/>
    <cellStyle name="Обычный 3 2" xfId="1486"/>
    <cellStyle name="Обычный 3 3" xfId="1487"/>
    <cellStyle name="Обычный 4" xfId="1488"/>
    <cellStyle name="Обычный 4 2" xfId="1489"/>
    <cellStyle name="Обычный 4 2 2" xfId="1490"/>
    <cellStyle name="Обычный 4 2_INVEST.WARM.PLAN.4.78(v0.1)" xfId="1491"/>
    <cellStyle name="Обычный 4_EE.20.MET.SVOD.2.73_v0.1" xfId="1492"/>
    <cellStyle name="Обычный 5" xfId="1493"/>
    <cellStyle name="Обычный 6" xfId="1494"/>
    <cellStyle name="Обычный 7" xfId="1495"/>
    <cellStyle name="Обычный 8" xfId="1496"/>
    <cellStyle name="Обычный 9" xfId="1497"/>
    <cellStyle name="Обычный_EE.RGEN.2.73 (17.11.2009)" xfId="1498"/>
    <cellStyle name="Обычный_Forma_3_Книга2" xfId="1499"/>
    <cellStyle name="Обычный_Forma_5 2" xfId="1500"/>
    <cellStyle name="Обычный_Forma_5_Книга2" xfId="1501"/>
    <cellStyle name="Обычный_JKH.OPEN.INFO.PRICE.VO_v4.0(10.02.11)" xfId="1502"/>
    <cellStyle name="Обычный_PRIL1.ELECTR" xfId="1503"/>
    <cellStyle name="Обычный_PRIL1.ELECTR 2" xfId="1504"/>
    <cellStyle name="Обычный_ВО показатели" xfId="1505"/>
    <cellStyle name="Обычный_ВО характеристики" xfId="1506"/>
    <cellStyle name="Обычный_ЖКУ_проект3" xfId="1507"/>
    <cellStyle name="Обычный_Котёл Сбыты" xfId="1508"/>
    <cellStyle name="Обычный_форма 1 водопровод для орг" xfId="1509"/>
    <cellStyle name="Обычный_форма 1 водопровод для орг_CALC.KV.4.78(v1.0)" xfId="1510"/>
    <cellStyle name="Обычный_ХВС показатели" xfId="1511"/>
    <cellStyle name="Ошибка" xfId="1512"/>
    <cellStyle name="Плохой" xfId="1513"/>
    <cellStyle name="Плохой 2" xfId="1514"/>
    <cellStyle name="Плохой 2 2" xfId="1515"/>
    <cellStyle name="Плохой 3" xfId="1516"/>
    <cellStyle name="Плохой 3 2" xfId="1517"/>
    <cellStyle name="Плохой 4" xfId="1518"/>
    <cellStyle name="Плохой 4 2" xfId="1519"/>
    <cellStyle name="Плохой 5" xfId="1520"/>
    <cellStyle name="Плохой 5 2" xfId="1521"/>
    <cellStyle name="Плохой 6" xfId="1522"/>
    <cellStyle name="Плохой 6 2" xfId="1523"/>
    <cellStyle name="Плохой 7" xfId="1524"/>
    <cellStyle name="Плохой 7 2" xfId="1525"/>
    <cellStyle name="Плохой 8" xfId="1526"/>
    <cellStyle name="Плохой 8 2" xfId="1527"/>
    <cellStyle name="Плохой 9" xfId="1528"/>
    <cellStyle name="Плохой 9 2" xfId="1529"/>
    <cellStyle name="По центру с переносом" xfId="1530"/>
    <cellStyle name="По ширине с переносом" xfId="1531"/>
    <cellStyle name="Подгруппа" xfId="1532"/>
    <cellStyle name="Поле ввода" xfId="1533"/>
    <cellStyle name="Пояснение" xfId="1534"/>
    <cellStyle name="Пояснение 2" xfId="1535"/>
    <cellStyle name="Пояснение 2 2" xfId="1536"/>
    <cellStyle name="Пояснение 3" xfId="1537"/>
    <cellStyle name="Пояснение 3 2" xfId="1538"/>
    <cellStyle name="Пояснение 4" xfId="1539"/>
    <cellStyle name="Пояснение 4 2" xfId="1540"/>
    <cellStyle name="Пояснение 5" xfId="1541"/>
    <cellStyle name="Пояснение 5 2" xfId="1542"/>
    <cellStyle name="Пояснение 6" xfId="1543"/>
    <cellStyle name="Пояснение 6 2" xfId="1544"/>
    <cellStyle name="Пояснение 7" xfId="1545"/>
    <cellStyle name="Пояснение 7 2" xfId="1546"/>
    <cellStyle name="Пояснение 8" xfId="1547"/>
    <cellStyle name="Пояснение 8 2" xfId="1548"/>
    <cellStyle name="Пояснение 9" xfId="1549"/>
    <cellStyle name="Пояснение 9 2" xfId="1550"/>
    <cellStyle name="Примечание" xfId="1551"/>
    <cellStyle name="Примечание 10" xfId="1552"/>
    <cellStyle name="Примечание 10 2" xfId="1553"/>
    <cellStyle name="Примечание 10 3" xfId="1554"/>
    <cellStyle name="Примечание 10_46EE.2011(v1.0)" xfId="1555"/>
    <cellStyle name="Примечание 11" xfId="1556"/>
    <cellStyle name="Примечание 11 2" xfId="1557"/>
    <cellStyle name="Примечание 11 3" xfId="1558"/>
    <cellStyle name="Примечание 11_46EE.2011(v1.0)" xfId="1559"/>
    <cellStyle name="Примечание 12" xfId="1560"/>
    <cellStyle name="Примечание 12 2" xfId="1561"/>
    <cellStyle name="Примечание 12 3" xfId="1562"/>
    <cellStyle name="Примечание 12_46EE.2011(v1.0)" xfId="1563"/>
    <cellStyle name="Примечание 2" xfId="1564"/>
    <cellStyle name="Примечание 2 2" xfId="1565"/>
    <cellStyle name="Примечание 2 3" xfId="1566"/>
    <cellStyle name="Примечание 2 4" xfId="1567"/>
    <cellStyle name="Примечание 2 5" xfId="1568"/>
    <cellStyle name="Примечание 2 6" xfId="1569"/>
    <cellStyle name="Примечание 2 7" xfId="1570"/>
    <cellStyle name="Примечание 2 8" xfId="1571"/>
    <cellStyle name="Примечание 2 9" xfId="1572"/>
    <cellStyle name="Примечание 2_46EE.2011(v1.0)" xfId="1573"/>
    <cellStyle name="Примечание 3" xfId="1574"/>
    <cellStyle name="Примечание 3 2" xfId="1575"/>
    <cellStyle name="Примечание 3 3" xfId="1576"/>
    <cellStyle name="Примечание 3 4" xfId="1577"/>
    <cellStyle name="Примечание 3 5" xfId="1578"/>
    <cellStyle name="Примечание 3 6" xfId="1579"/>
    <cellStyle name="Примечание 3 7" xfId="1580"/>
    <cellStyle name="Примечание 3 8" xfId="1581"/>
    <cellStyle name="Примечание 3 9" xfId="1582"/>
    <cellStyle name="Примечание 3_46EE.2011(v1.0)" xfId="1583"/>
    <cellStyle name="Примечание 4" xfId="1584"/>
    <cellStyle name="Примечание 4 2" xfId="1585"/>
    <cellStyle name="Примечание 4 3" xfId="1586"/>
    <cellStyle name="Примечание 4 4" xfId="1587"/>
    <cellStyle name="Примечание 4 5" xfId="1588"/>
    <cellStyle name="Примечание 4 6" xfId="1589"/>
    <cellStyle name="Примечание 4 7" xfId="1590"/>
    <cellStyle name="Примечание 4 8" xfId="1591"/>
    <cellStyle name="Примечание 4 9" xfId="1592"/>
    <cellStyle name="Примечание 4_46EE.2011(v1.0)" xfId="1593"/>
    <cellStyle name="Примечание 5" xfId="1594"/>
    <cellStyle name="Примечание 5 2" xfId="1595"/>
    <cellStyle name="Примечание 5 3" xfId="1596"/>
    <cellStyle name="Примечание 5 4" xfId="1597"/>
    <cellStyle name="Примечание 5 5" xfId="1598"/>
    <cellStyle name="Примечание 5 6" xfId="1599"/>
    <cellStyle name="Примечание 5 7" xfId="1600"/>
    <cellStyle name="Примечание 5 8" xfId="1601"/>
    <cellStyle name="Примечание 5 9" xfId="1602"/>
    <cellStyle name="Примечание 5_46EE.2011(v1.0)" xfId="1603"/>
    <cellStyle name="Примечание 6" xfId="1604"/>
    <cellStyle name="Примечание 6 2" xfId="1605"/>
    <cellStyle name="Примечание 6_46EE.2011(v1.0)" xfId="1606"/>
    <cellStyle name="Примечание 7" xfId="1607"/>
    <cellStyle name="Примечание 7 2" xfId="1608"/>
    <cellStyle name="Примечание 7_46EE.2011(v1.0)" xfId="1609"/>
    <cellStyle name="Примечание 8" xfId="1610"/>
    <cellStyle name="Примечание 8 2" xfId="1611"/>
    <cellStyle name="Примечание 8_46EE.2011(v1.0)" xfId="1612"/>
    <cellStyle name="Примечание 9" xfId="1613"/>
    <cellStyle name="Примечание 9 2" xfId="1614"/>
    <cellStyle name="Примечание 9_46EE.2011(v1.0)" xfId="1615"/>
    <cellStyle name="Продукт" xfId="1616"/>
    <cellStyle name="Percent" xfId="1617"/>
    <cellStyle name="Процентный 10" xfId="1618"/>
    <cellStyle name="Процентный 2" xfId="1619"/>
    <cellStyle name="Процентный 2 2" xfId="1620"/>
    <cellStyle name="Процентный 2 3" xfId="1621"/>
    <cellStyle name="Процентный 3" xfId="1622"/>
    <cellStyle name="Процентный 3 2" xfId="1623"/>
    <cellStyle name="Процентный 3 3" xfId="1624"/>
    <cellStyle name="Процентный 4" xfId="1625"/>
    <cellStyle name="Процентный 4 2" xfId="1626"/>
    <cellStyle name="Процентный 4 3" xfId="1627"/>
    <cellStyle name="Процентный 5" xfId="1628"/>
    <cellStyle name="Процентный 9" xfId="1629"/>
    <cellStyle name="Разница" xfId="1630"/>
    <cellStyle name="Рамки" xfId="1631"/>
    <cellStyle name="Сводная таблица" xfId="1632"/>
    <cellStyle name="Связанная ячейка" xfId="1633"/>
    <cellStyle name="Связанная ячейка 2" xfId="1634"/>
    <cellStyle name="Связанная ячейка 2 2" xfId="1635"/>
    <cellStyle name="Связанная ячейка 2_46EE.2011(v1.0)" xfId="1636"/>
    <cellStyle name="Связанная ячейка 3" xfId="1637"/>
    <cellStyle name="Связанная ячейка 3 2" xfId="1638"/>
    <cellStyle name="Связанная ячейка 3_46EE.2011(v1.0)" xfId="1639"/>
    <cellStyle name="Связанная ячейка 4" xfId="1640"/>
    <cellStyle name="Связанная ячейка 4 2" xfId="1641"/>
    <cellStyle name="Связанная ячейка 4_46EE.2011(v1.0)" xfId="1642"/>
    <cellStyle name="Связанная ячейка 5" xfId="1643"/>
    <cellStyle name="Связанная ячейка 5 2" xfId="1644"/>
    <cellStyle name="Связанная ячейка 5_46EE.2011(v1.0)" xfId="1645"/>
    <cellStyle name="Связанная ячейка 6" xfId="1646"/>
    <cellStyle name="Связанная ячейка 6 2" xfId="1647"/>
    <cellStyle name="Связанная ячейка 6_46EE.2011(v1.0)" xfId="1648"/>
    <cellStyle name="Связанная ячейка 7" xfId="1649"/>
    <cellStyle name="Связанная ячейка 7 2" xfId="1650"/>
    <cellStyle name="Связанная ячейка 7_46EE.2011(v1.0)" xfId="1651"/>
    <cellStyle name="Связанная ячейка 8" xfId="1652"/>
    <cellStyle name="Связанная ячейка 8 2" xfId="1653"/>
    <cellStyle name="Связанная ячейка 8_46EE.2011(v1.0)" xfId="1654"/>
    <cellStyle name="Связанная ячейка 9" xfId="1655"/>
    <cellStyle name="Связанная ячейка 9 2" xfId="1656"/>
    <cellStyle name="Связанная ячейка 9_46EE.2011(v1.0)" xfId="1657"/>
    <cellStyle name="Стиль 1" xfId="1658"/>
    <cellStyle name="Стиль 1 2" xfId="1659"/>
    <cellStyle name="Стиль 1 2 2" xfId="1660"/>
    <cellStyle name="Стиль 1 2_EE.2REK.P2011.4.78(v0.3)" xfId="1661"/>
    <cellStyle name="Субсчет" xfId="1662"/>
    <cellStyle name="Счет" xfId="1663"/>
    <cellStyle name="ТЕКСТ" xfId="1664"/>
    <cellStyle name="ТЕКСТ 2" xfId="1665"/>
    <cellStyle name="ТЕКСТ 3" xfId="1666"/>
    <cellStyle name="ТЕКСТ 4" xfId="1667"/>
    <cellStyle name="ТЕКСТ 5" xfId="1668"/>
    <cellStyle name="ТЕКСТ 6" xfId="1669"/>
    <cellStyle name="ТЕКСТ 7" xfId="1670"/>
    <cellStyle name="ТЕКСТ 8" xfId="1671"/>
    <cellStyle name="ТЕКСТ 9" xfId="1672"/>
    <cellStyle name="Текст предупреждения" xfId="1673"/>
    <cellStyle name="Текст предупреждения 2" xfId="1674"/>
    <cellStyle name="Текст предупреждения 2 2" xfId="1675"/>
    <cellStyle name="Текст предупреждения 3" xfId="1676"/>
    <cellStyle name="Текст предупреждения 3 2" xfId="1677"/>
    <cellStyle name="Текст предупреждения 4" xfId="1678"/>
    <cellStyle name="Текст предупреждения 4 2" xfId="1679"/>
    <cellStyle name="Текст предупреждения 5" xfId="1680"/>
    <cellStyle name="Текст предупреждения 5 2" xfId="1681"/>
    <cellStyle name="Текст предупреждения 6" xfId="1682"/>
    <cellStyle name="Текст предупреждения 6 2" xfId="1683"/>
    <cellStyle name="Текст предупреждения 7" xfId="1684"/>
    <cellStyle name="Текст предупреждения 7 2" xfId="1685"/>
    <cellStyle name="Текст предупреждения 8" xfId="1686"/>
    <cellStyle name="Текст предупреждения 8 2" xfId="1687"/>
    <cellStyle name="Текст предупреждения 9" xfId="1688"/>
    <cellStyle name="Текст предупреждения 9 2" xfId="1689"/>
    <cellStyle name="Текстовый" xfId="1690"/>
    <cellStyle name="Текстовый 10" xfId="1691"/>
    <cellStyle name="Текстовый 11" xfId="1692"/>
    <cellStyle name="Текстовый 12" xfId="1693"/>
    <cellStyle name="Текстовый 13" xfId="1694"/>
    <cellStyle name="Текстовый 14" xfId="1695"/>
    <cellStyle name="Текстовый 15" xfId="1696"/>
    <cellStyle name="Текстовый 16" xfId="1697"/>
    <cellStyle name="Текстовый 2" xfId="1698"/>
    <cellStyle name="Текстовый 3" xfId="1699"/>
    <cellStyle name="Текстовый 4" xfId="1700"/>
    <cellStyle name="Текстовый 5" xfId="1701"/>
    <cellStyle name="Текстовый 6" xfId="1702"/>
    <cellStyle name="Текстовый 7" xfId="1703"/>
    <cellStyle name="Текстовый 8" xfId="1704"/>
    <cellStyle name="Текстовый 9" xfId="1705"/>
    <cellStyle name="Текстовый_1" xfId="1706"/>
    <cellStyle name="Тысячи [0]_22гк" xfId="1707"/>
    <cellStyle name="Тысячи_22гк" xfId="1708"/>
    <cellStyle name="ФИКСИРОВАННЫЙ" xfId="1709"/>
    <cellStyle name="ФИКСИРОВАННЫЙ 2" xfId="1710"/>
    <cellStyle name="ФИКСИРОВАННЫЙ 3" xfId="1711"/>
    <cellStyle name="ФИКСИРОВАННЫЙ 4" xfId="1712"/>
    <cellStyle name="ФИКСИРОВАННЫЙ 5" xfId="1713"/>
    <cellStyle name="ФИКСИРОВАННЫЙ 6" xfId="1714"/>
    <cellStyle name="ФИКСИРОВАННЫЙ 7" xfId="1715"/>
    <cellStyle name="ФИКСИРОВАННЫЙ 8" xfId="1716"/>
    <cellStyle name="ФИКСИРОВАННЫЙ 9" xfId="1717"/>
    <cellStyle name="ФИКСИРОВАННЫЙ_1" xfId="1718"/>
    <cellStyle name="Comma" xfId="1719"/>
    <cellStyle name="Comma [0]" xfId="1720"/>
    <cellStyle name="Финансовый 2" xfId="1721"/>
    <cellStyle name="Финансовый 2 2" xfId="1722"/>
    <cellStyle name="Финансовый 2 2 2" xfId="1723"/>
    <cellStyle name="Финансовый 2 2_OREP.KU.2011.MONTHLY.02(v0.1)" xfId="1724"/>
    <cellStyle name="Финансовый 2 3" xfId="1725"/>
    <cellStyle name="Финансовый 2_46EE.2011(v1.0)" xfId="1726"/>
    <cellStyle name="Финансовый 3" xfId="1727"/>
    <cellStyle name="Финансовый 3 2" xfId="1728"/>
    <cellStyle name="Финансовый 3 3" xfId="1729"/>
    <cellStyle name="Финансовый 3 4" xfId="1730"/>
    <cellStyle name="Финансовый 3_OREP.KU.2011.MONTHLY.02(v0.1)" xfId="1731"/>
    <cellStyle name="Финансовый 4" xfId="1732"/>
    <cellStyle name="Финансовый 6" xfId="1733"/>
    <cellStyle name="Финансовый0[0]_FU_bal" xfId="1734"/>
    <cellStyle name="Формула" xfId="1735"/>
    <cellStyle name="Формула 2" xfId="1736"/>
    <cellStyle name="Формула_A РТ 2009 Рязаньэнерго" xfId="1737"/>
    <cellStyle name="ФормулаВБ" xfId="1738"/>
    <cellStyle name="ФормулаНаКонтроль" xfId="1739"/>
    <cellStyle name="Хороший" xfId="1740"/>
    <cellStyle name="Хороший 2" xfId="1741"/>
    <cellStyle name="Хороший 2 2" xfId="1742"/>
    <cellStyle name="Хороший 3" xfId="1743"/>
    <cellStyle name="Хороший 3 2" xfId="1744"/>
    <cellStyle name="Хороший 4" xfId="1745"/>
    <cellStyle name="Хороший 4 2" xfId="1746"/>
    <cellStyle name="Хороший 5" xfId="1747"/>
    <cellStyle name="Хороший 5 2" xfId="1748"/>
    <cellStyle name="Хороший 6" xfId="1749"/>
    <cellStyle name="Хороший 6 2" xfId="1750"/>
    <cellStyle name="Хороший 7" xfId="1751"/>
    <cellStyle name="Хороший 7 2" xfId="1752"/>
    <cellStyle name="Хороший 8" xfId="1753"/>
    <cellStyle name="Хороший 8 2" xfId="1754"/>
    <cellStyle name="Хороший 9" xfId="1755"/>
    <cellStyle name="Хороший 9 2" xfId="1756"/>
    <cellStyle name="Цена_продукта" xfId="1757"/>
    <cellStyle name="Цифры по центру с десятыми" xfId="1758"/>
    <cellStyle name="число" xfId="1759"/>
    <cellStyle name="Џђћ–…ќ’ќ›‰" xfId="1760"/>
    <cellStyle name="Шапка" xfId="1761"/>
    <cellStyle name="Шапка таблицы" xfId="1762"/>
    <cellStyle name="ШАУ" xfId="1763"/>
    <cellStyle name="標準_PL-CF sheet" xfId="1764"/>
    <cellStyle name="䁺_x0001_" xfId="17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13</xdr:row>
      <xdr:rowOff>38100</xdr:rowOff>
    </xdr:from>
    <xdr:to>
      <xdr:col>10</xdr:col>
      <xdr:colOff>209550</xdr:colOff>
      <xdr:row>13</xdr:row>
      <xdr:rowOff>200025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2371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45</xdr:row>
      <xdr:rowOff>38100</xdr:rowOff>
    </xdr:from>
    <xdr:to>
      <xdr:col>4</xdr:col>
      <xdr:colOff>1990725</xdr:colOff>
      <xdr:row>45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0344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1828800</xdr:colOff>
      <xdr:row>45</xdr:row>
      <xdr:rowOff>38100</xdr:rowOff>
    </xdr:from>
    <xdr:to>
      <xdr:col>5</xdr:col>
      <xdr:colOff>1990725</xdr:colOff>
      <xdr:row>45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0344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42</xdr:row>
      <xdr:rowOff>95250</xdr:rowOff>
    </xdr:from>
    <xdr:to>
      <xdr:col>7</xdr:col>
      <xdr:colOff>323850</xdr:colOff>
      <xdr:row>42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22</xdr:row>
      <xdr:rowOff>123825</xdr:rowOff>
    </xdr:from>
    <xdr:to>
      <xdr:col>7</xdr:col>
      <xdr:colOff>323850</xdr:colOff>
      <xdr:row>22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80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161925</xdr:colOff>
      <xdr:row>20</xdr:row>
      <xdr:rowOff>95250</xdr:rowOff>
    </xdr:from>
    <xdr:to>
      <xdr:col>7</xdr:col>
      <xdr:colOff>323850</xdr:colOff>
      <xdr:row>20</xdr:row>
      <xdr:rowOff>257175</xdr:rowOff>
    </xdr:to>
    <xdr:pic macro="[1]!modInfo.InfFilFlag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314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10</xdr:row>
      <xdr:rowOff>76200</xdr:rowOff>
    </xdr:from>
    <xdr:to>
      <xdr:col>7</xdr:col>
      <xdr:colOff>333375</xdr:colOff>
      <xdr:row>10</xdr:row>
      <xdr:rowOff>238125</xdr:rowOff>
    </xdr:to>
    <xdr:pic macro="[1]!modInfo.InfStrPublication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1828800</xdr:colOff>
      <xdr:row>39</xdr:row>
      <xdr:rowOff>228600</xdr:rowOff>
    </xdr:from>
    <xdr:to>
      <xdr:col>4</xdr:col>
      <xdr:colOff>1990725</xdr:colOff>
      <xdr:row>40</xdr:row>
      <xdr:rowOff>76200</xdr:rowOff>
    </xdr:to>
    <xdr:pic macro="[1]!modInfo.InfSKIInTitle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324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1866900</xdr:colOff>
      <xdr:row>39</xdr:row>
      <xdr:rowOff>85725</xdr:rowOff>
    </xdr:from>
    <xdr:to>
      <xdr:col>5</xdr:col>
      <xdr:colOff>2028825</xdr:colOff>
      <xdr:row>39</xdr:row>
      <xdr:rowOff>247650</xdr:rowOff>
    </xdr:to>
    <xdr:pic macro="[1]!modInfo.InfSKINumberInTitle">
      <xdr:nvPicPr>
        <xdr:cNvPr id="8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181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171450</xdr:colOff>
      <xdr:row>16</xdr:row>
      <xdr:rowOff>133350</xdr:rowOff>
    </xdr:from>
    <xdr:to>
      <xdr:col>7</xdr:col>
      <xdr:colOff>333375</xdr:colOff>
      <xdr:row>16</xdr:row>
      <xdr:rowOff>295275</xdr:rowOff>
    </xdr:to>
    <xdr:pic macro="[1]!modInfo.InfPeriodInTitle">
      <xdr:nvPicPr>
        <xdr:cNvPr id="9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3190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42</xdr:row>
      <xdr:rowOff>19050</xdr:rowOff>
    </xdr:from>
    <xdr:to>
      <xdr:col>7</xdr:col>
      <xdr:colOff>47625</xdr:colOff>
      <xdr:row>42</xdr:row>
      <xdr:rowOff>333375</xdr:rowOff>
    </xdr:to>
    <xdr:pic>
      <xdr:nvPicPr>
        <xdr:cNvPr id="10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897255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22</xdr:row>
      <xdr:rowOff>57150</xdr:rowOff>
    </xdr:from>
    <xdr:to>
      <xdr:col>6</xdr:col>
      <xdr:colOff>3038475</xdr:colOff>
      <xdr:row>22</xdr:row>
      <xdr:rowOff>371475</xdr:rowOff>
    </xdr:to>
    <xdr:pic>
      <xdr:nvPicPr>
        <xdr:cNvPr id="11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7339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11</xdr:row>
      <xdr:rowOff>171450</xdr:rowOff>
    </xdr:from>
    <xdr:to>
      <xdr:col>3</xdr:col>
      <xdr:colOff>981075</xdr:colOff>
      <xdr:row>11</xdr:row>
      <xdr:rowOff>333375</xdr:rowOff>
    </xdr:to>
    <xdr:pic macro="[1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09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BALANCE.WARM%20(&#1053;&#1050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erlink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WindowClipboard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ThisWorkbook"/>
    </sheetNames>
    <definedNames>
      <definedName name="modInfo.InfAddressInHyperlinks"/>
      <definedName name="modInfo.InfClickCmdOrganizationChoiceInTitle"/>
      <definedName name="modInfo.InfClickCmdUpdateReestrMOInTitle"/>
      <definedName name="modInfo.InfFilFlagInTitle"/>
      <definedName name="modInfo.InfoForMOInTitle"/>
      <definedName name="modInfo.InfoForMRInTitle"/>
      <definedName name="modInfo.InfPeriodInTitle"/>
      <definedName name="modInfo.InfPointInIndex2"/>
      <definedName name="modInfo.InfSKIInTitle"/>
      <definedName name="modInfo.InfSKINumberInTitle"/>
      <definedName name="modInfo.InfStrPublication"/>
    </definedNames>
    <sheetDataSet>
      <sheetData sheetId="0">
        <row r="2">
          <cell r="J2" t="str">
            <v>Код шаблона: JKH.OPEN.INFO.BALANCE.WARM</v>
          </cell>
        </row>
        <row r="3">
          <cell r="J3" t="str">
            <v>Версия 4.2</v>
          </cell>
        </row>
      </sheetData>
      <sheetData sheetId="4">
        <row r="9">
          <cell r="G9" t="str">
            <v>Нижегородская область</v>
          </cell>
        </row>
        <row r="18">
          <cell r="G18" t="str">
            <v>01.01.2011</v>
          </cell>
        </row>
        <row r="19">
          <cell r="G19" t="str">
            <v>31.12.2011</v>
          </cell>
        </row>
        <row r="25">
          <cell r="G25" t="str">
            <v>ОАО "Нижегородские коммунальные системы"</v>
          </cell>
        </row>
        <row r="29">
          <cell r="G29" t="str">
            <v>5259039100</v>
          </cell>
        </row>
        <row r="30">
          <cell r="G30" t="str">
            <v>525901001</v>
          </cell>
        </row>
        <row r="32">
          <cell r="G32" t="str">
            <v>Передача+Сбыт</v>
          </cell>
        </row>
      </sheetData>
      <sheetData sheetId="7">
        <row r="38">
          <cell r="I38">
            <v>49510.48269999999</v>
          </cell>
        </row>
        <row r="41">
          <cell r="I41">
            <v>51154.499573778136</v>
          </cell>
        </row>
      </sheetData>
      <sheetData sheetId="14">
        <row r="2">
          <cell r="A2" t="str">
            <v>да</v>
          </cell>
          <cell r="J2" t="str">
            <v>кредиты банков</v>
          </cell>
          <cell r="K2" t="str">
            <v>газ природный по регулируемой цене</v>
          </cell>
          <cell r="N2" t="str">
            <v>общий</v>
          </cell>
          <cell r="O2" t="str">
            <v>автоматизация (с уменьшением штата)</v>
          </cell>
          <cell r="P2" t="str">
            <v>торги/аукционы</v>
          </cell>
        </row>
        <row r="3">
          <cell r="A3" t="str">
            <v>нет</v>
          </cell>
          <cell r="J3" t="str">
            <v>кредиты иностранных банков</v>
          </cell>
          <cell r="K3" t="str">
            <v>газ природный по нерегулируемой цене</v>
          </cell>
          <cell r="N3" t="str">
            <v>общий с учетом освобождения от уплаты НДС</v>
          </cell>
          <cell r="O3" t="str">
            <v>уменьшение удельных затрат (повышение КПД)</v>
          </cell>
          <cell r="P3" t="str">
            <v>прямые договора без торгов</v>
          </cell>
        </row>
        <row r="4">
          <cell r="J4" t="str">
            <v>заемные ср-ва др. организаций</v>
          </cell>
          <cell r="K4" t="str">
            <v>газ сжиженный</v>
          </cell>
          <cell r="N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уменьшение издержек на производство</v>
          </cell>
          <cell r="P4" t="str">
            <v>прочее</v>
          </cell>
        </row>
        <row r="5">
          <cell r="J5" t="str">
            <v>федеральный бюджет</v>
          </cell>
          <cell r="K5" t="str">
            <v>газовый конденсат</v>
          </cell>
          <cell r="O5" t="str">
            <v>снижение аварийности</v>
          </cell>
        </row>
        <row r="6">
          <cell r="J6" t="str">
            <v>бюджет субъекта РФ</v>
          </cell>
          <cell r="K6" t="str">
            <v>гшз</v>
          </cell>
          <cell r="O6" t="str">
            <v>прочее</v>
          </cell>
        </row>
        <row r="7">
          <cell r="J7" t="str">
            <v>бюджет муниципального образования</v>
          </cell>
          <cell r="K7" t="str">
            <v>мазут</v>
          </cell>
        </row>
        <row r="8">
          <cell r="J8" t="str">
            <v>ср-ва внебюджетных фондов</v>
          </cell>
          <cell r="K8" t="str">
            <v>нефть</v>
          </cell>
        </row>
        <row r="9">
          <cell r="J9" t="str">
            <v>прибыль, направляемая на инвестиции</v>
          </cell>
          <cell r="K9" t="str">
            <v>дизельное топливо</v>
          </cell>
        </row>
        <row r="10">
          <cell r="J10" t="str">
            <v>амортизация</v>
          </cell>
          <cell r="K10" t="str">
            <v>уголь бурый</v>
          </cell>
        </row>
        <row r="11">
          <cell r="J11" t="str">
            <v>инвестиционная надбавка к тарифу</v>
          </cell>
          <cell r="K11" t="str">
            <v>уголь каменный</v>
          </cell>
        </row>
        <row r="12">
          <cell r="J12" t="str">
            <v>плата за подключение</v>
          </cell>
          <cell r="K12" t="str">
            <v>торф</v>
          </cell>
        </row>
        <row r="13">
          <cell r="J13" t="str">
            <v>прочие средства</v>
          </cell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  <sheetData sheetId="22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5">
        <row r="2">
          <cell r="D2" t="str">
            <v>Ардатовский муниципальный район</v>
          </cell>
        </row>
        <row r="3">
          <cell r="D3" t="str">
            <v>Арзамасский муниципальный район</v>
          </cell>
        </row>
        <row r="4">
          <cell r="D4" t="str">
            <v>Балахнинский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Большеболдинский муниципальный район</v>
          </cell>
        </row>
        <row r="7">
          <cell r="D7" t="str">
            <v>Большемурашкинский муниципальный район</v>
          </cell>
        </row>
        <row r="8">
          <cell r="D8" t="str">
            <v>Бутурлинский муниципальный район</v>
          </cell>
        </row>
        <row r="9">
          <cell r="D9" t="str">
            <v>Вадский муниципальный район</v>
          </cell>
        </row>
        <row r="10">
          <cell r="D10" t="str">
            <v>Варнавинский муниципальный район</v>
          </cell>
        </row>
        <row r="11">
          <cell r="D11" t="str">
            <v>Вачский муниципальный район</v>
          </cell>
        </row>
        <row r="12">
          <cell r="D12" t="str">
            <v>Ветлужский муниципальный район</v>
          </cell>
        </row>
        <row r="13">
          <cell r="D13" t="str">
            <v>Вознесенский муниципальный район</v>
          </cell>
        </row>
        <row r="14">
          <cell r="D14" t="str">
            <v>Володарский муниципальный район</v>
          </cell>
        </row>
        <row r="15">
          <cell r="D15" t="str">
            <v>Воротынский муниципальный район</v>
          </cell>
        </row>
        <row r="16">
          <cell r="D16" t="str">
            <v>Воскресенский муниципальный район</v>
          </cell>
        </row>
        <row r="17">
          <cell r="D17" t="str">
            <v>Гагинский муниципальный район</v>
          </cell>
        </row>
        <row r="18">
          <cell r="D18" t="str">
            <v>Город Арзамас</v>
          </cell>
        </row>
        <row r="19">
          <cell r="D19" t="str">
            <v>Город Дзержинск</v>
          </cell>
        </row>
        <row r="20">
          <cell r="D20" t="str">
            <v>Город Нижний Новгород</v>
          </cell>
        </row>
        <row r="21">
          <cell r="D21" t="str">
            <v>Городецкий муниципальный район</v>
          </cell>
        </row>
        <row r="22">
          <cell r="D22" t="str">
            <v>Дальнеконстантиновский муниципальный район</v>
          </cell>
        </row>
        <row r="23">
          <cell r="D23" t="str">
            <v>Дивеевский муниципальный район</v>
          </cell>
        </row>
        <row r="24">
          <cell r="D24" t="str">
            <v>Княгининский муниципальный район</v>
          </cell>
        </row>
        <row r="25">
          <cell r="D25" t="str">
            <v>Ковернинский муниципальный район</v>
          </cell>
        </row>
        <row r="26">
          <cell r="D26" t="str">
            <v>Краснобаковский муниципальный район</v>
          </cell>
        </row>
        <row r="27">
          <cell r="D27" t="str">
            <v>Краснооктябрьский муниципальный район</v>
          </cell>
        </row>
        <row r="28">
          <cell r="D28" t="str">
            <v>Кстовский муниципальный район</v>
          </cell>
        </row>
        <row r="29">
          <cell r="D29" t="str">
            <v>Кулебакский муниципальный район</v>
          </cell>
        </row>
        <row r="30">
          <cell r="D30" t="str">
            <v>Лукояновский муниципальный район</v>
          </cell>
        </row>
        <row r="31">
          <cell r="D31" t="str">
            <v>Лысковский муниципальный район</v>
          </cell>
        </row>
        <row r="32">
          <cell r="D32" t="str">
            <v>Навашинский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Первомайский муниципальный район</v>
          </cell>
        </row>
        <row r="35">
          <cell r="D35" t="str">
            <v>Перевозский муниципальный район</v>
          </cell>
        </row>
        <row r="36">
          <cell r="D36" t="str">
            <v>Пильнинский муниципальный район</v>
          </cell>
        </row>
        <row r="37">
          <cell r="D37" t="str">
            <v>Починковский муниципальный район</v>
          </cell>
        </row>
        <row r="38">
          <cell r="D38" t="str">
            <v>Сергачский муниципальный район</v>
          </cell>
        </row>
        <row r="39">
          <cell r="D39" t="str">
            <v>Сеченовский муниципальный район</v>
          </cell>
        </row>
        <row r="40">
          <cell r="D40" t="str">
            <v>Сокольский муниципальный район</v>
          </cell>
        </row>
        <row r="41">
          <cell r="D41" t="str">
            <v>Сосновский муниципальный район</v>
          </cell>
        </row>
        <row r="42">
          <cell r="D42" t="str">
            <v>Спасский муниципальный район</v>
          </cell>
        </row>
        <row r="43">
          <cell r="D43" t="str">
            <v>Тонкинский муниципальный район</v>
          </cell>
        </row>
        <row r="44">
          <cell r="D44" t="str">
            <v>Тоншаевский муниципальный район</v>
          </cell>
        </row>
        <row r="45">
          <cell r="D45" t="str">
            <v>Уренский муниципальный район</v>
          </cell>
        </row>
        <row r="46">
          <cell r="D46" t="str">
            <v>Чкаловский муниципальный район</v>
          </cell>
        </row>
        <row r="47">
          <cell r="D47" t="str">
            <v>Шарангский муниципальный район</v>
          </cell>
        </row>
        <row r="48">
          <cell r="D48" t="str">
            <v>Шатковский муниципальный район</v>
          </cell>
        </row>
        <row r="49">
          <cell r="D49" t="str">
            <v>Шахунский муниципальный район</v>
          </cell>
        </row>
        <row r="50">
          <cell r="D50" t="str">
            <v>город Бор</v>
          </cell>
        </row>
        <row r="51">
          <cell r="D51" t="str">
            <v>город Выкса</v>
          </cell>
        </row>
        <row r="52">
          <cell r="D52" t="str">
            <v>город Саров</v>
          </cell>
        </row>
        <row r="53">
          <cell r="D53" t="str">
            <v>город Семеновский</v>
          </cell>
        </row>
        <row r="151">
          <cell r="B151" t="str">
            <v>Город Дзержинск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3">
    <tabColor indexed="31"/>
    <pageSetUpPr fitToPage="1"/>
  </sheetPr>
  <dimension ref="C6:M37"/>
  <sheetViews>
    <sheetView showGridLines="0" zoomScalePageLayoutView="0" workbookViewId="0" topLeftCell="C9">
      <selection activeCell="K16" sqref="K16"/>
    </sheetView>
  </sheetViews>
  <sheetFormatPr defaultColWidth="9.140625" defaultRowHeight="11.25"/>
  <cols>
    <col min="1" max="2" width="0" style="297" hidden="1" customWidth="1"/>
    <col min="3" max="3" width="3.140625" style="297" customWidth="1"/>
    <col min="4" max="4" width="15.7109375" style="297" customWidth="1"/>
    <col min="5" max="5" width="7.00390625" style="297" bestFit="1" customWidth="1"/>
    <col min="6" max="6" width="47.8515625" style="297" customWidth="1"/>
    <col min="7" max="7" width="36.57421875" style="297" customWidth="1"/>
    <col min="8" max="8" width="17.8515625" style="297" customWidth="1"/>
    <col min="9" max="9" width="17.00390625" style="297" bestFit="1" customWidth="1"/>
    <col min="10" max="10" width="17.8515625" style="297" customWidth="1"/>
    <col min="11" max="11" width="41.140625" style="297" customWidth="1"/>
    <col min="12" max="12" width="9.140625" style="297" customWidth="1"/>
    <col min="13" max="16384" width="9.140625" style="297" customWidth="1"/>
  </cols>
  <sheetData>
    <row r="1" ht="11.25" hidden="1"/>
    <row r="2" ht="11.25" hidden="1"/>
    <row r="3" ht="11.25" hidden="1"/>
    <row r="4" ht="11.25" hidden="1"/>
    <row r="5" ht="11.25" hidden="1"/>
    <row r="6" spans="4:11" s="241" customFormat="1" ht="26.25" customHeight="1">
      <c r="D6" s="341" t="str">
        <f>code</f>
        <v>Код шаблона: JKH.OPEN.INFO.BALANCE.WARM</v>
      </c>
      <c r="E6" s="341"/>
      <c r="F6" s="341"/>
      <c r="G6" s="242"/>
      <c r="K6" s="243"/>
    </row>
    <row r="7" spans="3:13" ht="19.5" customHeight="1">
      <c r="C7" s="298"/>
      <c r="D7" s="342" t="s">
        <v>317</v>
      </c>
      <c r="E7" s="343"/>
      <c r="F7" s="343"/>
      <c r="G7" s="343"/>
      <c r="H7" s="343"/>
      <c r="I7" s="343"/>
      <c r="J7" s="343"/>
      <c r="K7" s="343"/>
      <c r="L7" s="343"/>
      <c r="M7" s="299"/>
    </row>
    <row r="8" spans="3:13" ht="15.75" customHeight="1" thickBot="1">
      <c r="C8" s="298"/>
      <c r="D8" s="344" t="str">
        <f>IF(org="","",IF(fil="",org,org&amp;" ("&amp;fil&amp;")"))&amp;IF(OR(godStart="",godEnd=""),"",", "&amp;YEAR(godStart)&amp;"-"&amp;YEAR(godEnd)&amp;" гг.")</f>
        <v>ОАО "Нижегородские коммунальные системы", 2011-2011 гг.</v>
      </c>
      <c r="E8" s="345"/>
      <c r="F8" s="345"/>
      <c r="G8" s="345"/>
      <c r="H8" s="345"/>
      <c r="I8" s="345"/>
      <c r="J8" s="345"/>
      <c r="K8" s="345"/>
      <c r="L8" s="346"/>
      <c r="M8" s="299"/>
    </row>
    <row r="9" spans="5:11" ht="18.75" customHeight="1">
      <c r="E9" s="188"/>
      <c r="F9" s="188"/>
      <c r="H9" s="188"/>
      <c r="I9" s="188"/>
      <c r="J9" s="188"/>
      <c r="K9" s="188"/>
    </row>
    <row r="10" spans="3:13" ht="18.75" customHeight="1">
      <c r="C10" s="298"/>
      <c r="D10" s="300"/>
      <c r="E10" s="301"/>
      <c r="F10" s="302"/>
      <c r="G10" s="301"/>
      <c r="H10" s="301"/>
      <c r="I10" s="301"/>
      <c r="J10" s="301"/>
      <c r="K10" s="301"/>
      <c r="L10" s="303"/>
      <c r="M10" s="299"/>
    </row>
    <row r="11" spans="3:13" ht="34.5" customHeight="1" thickBot="1">
      <c r="C11" s="298"/>
      <c r="D11" s="179"/>
      <c r="E11" s="347" t="s">
        <v>318</v>
      </c>
      <c r="F11" s="348"/>
      <c r="G11" s="348"/>
      <c r="H11" s="348"/>
      <c r="I11" s="348"/>
      <c r="J11" s="348"/>
      <c r="K11" s="349"/>
      <c r="L11" s="121"/>
      <c r="M11" s="299"/>
    </row>
    <row r="12" spans="3:13" ht="18.75" customHeight="1">
      <c r="C12" s="298"/>
      <c r="D12" s="179"/>
      <c r="E12" s="304"/>
      <c r="F12" s="304"/>
      <c r="G12" s="305"/>
      <c r="H12" s="304"/>
      <c r="I12" s="304"/>
      <c r="J12" s="304"/>
      <c r="K12" s="304"/>
      <c r="L12" s="121"/>
      <c r="M12" s="299"/>
    </row>
    <row r="13" spans="3:13" ht="31.5" customHeight="1" thickBot="1">
      <c r="C13" s="298"/>
      <c r="D13" s="306"/>
      <c r="E13" s="307" t="s">
        <v>68</v>
      </c>
      <c r="F13" s="307" t="s">
        <v>319</v>
      </c>
      <c r="G13" s="307" t="s">
        <v>320</v>
      </c>
      <c r="H13" s="307" t="s">
        <v>321</v>
      </c>
      <c r="I13" s="307" t="s">
        <v>322</v>
      </c>
      <c r="J13" s="307" t="s">
        <v>323</v>
      </c>
      <c r="K13" s="308" t="s">
        <v>324</v>
      </c>
      <c r="L13" s="309"/>
      <c r="M13" s="299"/>
    </row>
    <row r="14" spans="3:13" ht="18.75" customHeight="1">
      <c r="C14" s="298"/>
      <c r="D14" s="306"/>
      <c r="E14" s="310">
        <v>1</v>
      </c>
      <c r="F14" s="310">
        <f>E14+1</f>
        <v>2</v>
      </c>
      <c r="G14" s="310">
        <v>3</v>
      </c>
      <c r="H14" s="310">
        <v>4</v>
      </c>
      <c r="I14" s="310">
        <v>5</v>
      </c>
      <c r="J14" s="310">
        <v>6</v>
      </c>
      <c r="K14" s="310">
        <v>7</v>
      </c>
      <c r="L14" s="309"/>
      <c r="M14" s="299"/>
    </row>
    <row r="15" spans="4:12" ht="19.5" customHeight="1">
      <c r="D15" s="311"/>
      <c r="E15" s="312" t="s">
        <v>309</v>
      </c>
      <c r="F15" s="313" t="s">
        <v>325</v>
      </c>
      <c r="G15" s="314"/>
      <c r="H15" s="314"/>
      <c r="I15" s="314"/>
      <c r="J15" s="314"/>
      <c r="K15" s="315"/>
      <c r="L15" s="316"/>
    </row>
    <row r="16" spans="4:12" ht="19.5" customHeight="1">
      <c r="D16" s="311"/>
      <c r="E16" s="312" t="s">
        <v>311</v>
      </c>
      <c r="F16" s="317" t="s">
        <v>326</v>
      </c>
      <c r="G16" s="318" t="s">
        <v>327</v>
      </c>
      <c r="H16" s="147" t="s">
        <v>328</v>
      </c>
      <c r="I16" s="319" t="s">
        <v>198</v>
      </c>
      <c r="J16" s="319" t="s">
        <v>198</v>
      </c>
      <c r="K16" s="318" t="s">
        <v>329</v>
      </c>
      <c r="L16" s="316"/>
    </row>
    <row r="17" spans="4:12" ht="19.5" customHeight="1">
      <c r="D17" s="311"/>
      <c r="E17" s="312" t="s">
        <v>330</v>
      </c>
      <c r="F17" s="317" t="s">
        <v>331</v>
      </c>
      <c r="G17" s="320" t="s">
        <v>332</v>
      </c>
      <c r="H17" s="147" t="s">
        <v>328</v>
      </c>
      <c r="I17" s="320" t="s">
        <v>333</v>
      </c>
      <c r="J17" s="318" t="s">
        <v>328</v>
      </c>
      <c r="K17" s="321" t="s">
        <v>198</v>
      </c>
      <c r="L17" s="316"/>
    </row>
    <row r="18" spans="4:12" ht="19.5" customHeight="1">
      <c r="D18" s="311"/>
      <c r="E18" s="312" t="s">
        <v>334</v>
      </c>
      <c r="F18" s="313" t="s">
        <v>335</v>
      </c>
      <c r="G18" s="314"/>
      <c r="H18" s="314"/>
      <c r="I18" s="314"/>
      <c r="J18" s="314"/>
      <c r="K18" s="315"/>
      <c r="L18" s="316"/>
    </row>
    <row r="19" spans="4:12" ht="19.5" customHeight="1">
      <c r="D19" s="311"/>
      <c r="E19" s="312" t="s">
        <v>336</v>
      </c>
      <c r="F19" s="317" t="s">
        <v>326</v>
      </c>
      <c r="G19" s="318" t="s">
        <v>327</v>
      </c>
      <c r="H19" s="147" t="s">
        <v>328</v>
      </c>
      <c r="I19" s="319" t="s">
        <v>198</v>
      </c>
      <c r="J19" s="319" t="s">
        <v>198</v>
      </c>
      <c r="K19" s="318" t="s">
        <v>327</v>
      </c>
      <c r="L19" s="316"/>
    </row>
    <row r="20" spans="4:12" ht="19.5" customHeight="1">
      <c r="D20" s="311"/>
      <c r="E20" s="312" t="s">
        <v>337</v>
      </c>
      <c r="F20" s="317" t="s">
        <v>331</v>
      </c>
      <c r="G20" s="322" t="s">
        <v>332</v>
      </c>
      <c r="H20" s="147" t="s">
        <v>328</v>
      </c>
      <c r="I20" s="322" t="s">
        <v>333</v>
      </c>
      <c r="J20" s="322" t="s">
        <v>328</v>
      </c>
      <c r="K20" s="321" t="s">
        <v>198</v>
      </c>
      <c r="L20" s="316"/>
    </row>
    <row r="21" spans="3:13" ht="19.5" customHeight="1">
      <c r="C21" s="298"/>
      <c r="D21" s="306"/>
      <c r="E21" s="312" t="s">
        <v>338</v>
      </c>
      <c r="F21" s="313" t="s">
        <v>339</v>
      </c>
      <c r="G21" s="314"/>
      <c r="H21" s="314"/>
      <c r="I21" s="314"/>
      <c r="J21" s="314"/>
      <c r="K21" s="315"/>
      <c r="L21" s="309"/>
      <c r="M21" s="299"/>
    </row>
    <row r="22" spans="3:13" ht="19.5" customHeight="1">
      <c r="C22" s="298"/>
      <c r="D22" s="306"/>
      <c r="E22" s="312" t="s">
        <v>340</v>
      </c>
      <c r="F22" s="317" t="s">
        <v>326</v>
      </c>
      <c r="G22" s="318" t="s">
        <v>327</v>
      </c>
      <c r="H22" s="147" t="s">
        <v>328</v>
      </c>
      <c r="I22" s="319" t="s">
        <v>198</v>
      </c>
      <c r="J22" s="319" t="s">
        <v>198</v>
      </c>
      <c r="K22" s="318" t="s">
        <v>327</v>
      </c>
      <c r="L22" s="309"/>
      <c r="M22" s="299"/>
    </row>
    <row r="23" spans="3:13" ht="19.5" customHeight="1">
      <c r="C23" s="298"/>
      <c r="D23" s="306"/>
      <c r="E23" s="312" t="s">
        <v>341</v>
      </c>
      <c r="F23" s="317" t="s">
        <v>331</v>
      </c>
      <c r="G23" s="320" t="s">
        <v>332</v>
      </c>
      <c r="H23" s="147" t="s">
        <v>328</v>
      </c>
      <c r="I23" s="320" t="s">
        <v>333</v>
      </c>
      <c r="J23" s="318" t="s">
        <v>328</v>
      </c>
      <c r="K23" s="321" t="s">
        <v>198</v>
      </c>
      <c r="L23" s="309"/>
      <c r="M23" s="299"/>
    </row>
    <row r="24" spans="3:13" ht="19.5" customHeight="1">
      <c r="C24" s="298"/>
      <c r="D24" s="306"/>
      <c r="E24" s="312" t="s">
        <v>342</v>
      </c>
      <c r="F24" s="313" t="s">
        <v>343</v>
      </c>
      <c r="G24" s="314"/>
      <c r="H24" s="314"/>
      <c r="I24" s="314"/>
      <c r="J24" s="314"/>
      <c r="K24" s="315"/>
      <c r="L24" s="309"/>
      <c r="M24" s="299"/>
    </row>
    <row r="25" spans="3:13" ht="19.5" customHeight="1">
      <c r="C25" s="298"/>
      <c r="D25" s="306"/>
      <c r="E25" s="312" t="s">
        <v>344</v>
      </c>
      <c r="F25" s="317" t="s">
        <v>326</v>
      </c>
      <c r="G25" s="318" t="s">
        <v>327</v>
      </c>
      <c r="H25" s="147" t="s">
        <v>328</v>
      </c>
      <c r="I25" s="319" t="s">
        <v>198</v>
      </c>
      <c r="J25" s="319" t="s">
        <v>198</v>
      </c>
      <c r="K25" s="318" t="s">
        <v>327</v>
      </c>
      <c r="L25" s="309"/>
      <c r="M25" s="299"/>
    </row>
    <row r="26" spans="3:13" ht="19.5" customHeight="1">
      <c r="C26" s="298"/>
      <c r="D26" s="306"/>
      <c r="E26" s="312" t="s">
        <v>345</v>
      </c>
      <c r="F26" s="317" t="s">
        <v>331</v>
      </c>
      <c r="G26" s="320" t="s">
        <v>332</v>
      </c>
      <c r="H26" s="147" t="s">
        <v>328</v>
      </c>
      <c r="I26" s="320" t="s">
        <v>333</v>
      </c>
      <c r="J26" s="318" t="s">
        <v>328</v>
      </c>
      <c r="K26" s="321" t="s">
        <v>198</v>
      </c>
      <c r="L26" s="309"/>
      <c r="M26" s="299"/>
    </row>
    <row r="27" spans="3:13" ht="19.5" customHeight="1">
      <c r="C27" s="298"/>
      <c r="D27" s="306"/>
      <c r="E27" s="312" t="s">
        <v>346</v>
      </c>
      <c r="F27" s="313" t="s">
        <v>347</v>
      </c>
      <c r="G27" s="314"/>
      <c r="H27" s="314"/>
      <c r="I27" s="314"/>
      <c r="J27" s="314"/>
      <c r="K27" s="315"/>
      <c r="L27" s="309"/>
      <c r="M27" s="299"/>
    </row>
    <row r="28" spans="3:13" ht="19.5" customHeight="1">
      <c r="C28" s="298"/>
      <c r="D28" s="306"/>
      <c r="E28" s="312" t="s">
        <v>348</v>
      </c>
      <c r="F28" s="317" t="s">
        <v>326</v>
      </c>
      <c r="G28" s="318" t="s">
        <v>327</v>
      </c>
      <c r="H28" s="147" t="s">
        <v>328</v>
      </c>
      <c r="I28" s="319" t="s">
        <v>198</v>
      </c>
      <c r="J28" s="319" t="s">
        <v>198</v>
      </c>
      <c r="K28" s="318" t="s">
        <v>327</v>
      </c>
      <c r="L28" s="309"/>
      <c r="M28" s="299"/>
    </row>
    <row r="29" spans="3:13" ht="19.5" customHeight="1">
      <c r="C29" s="298"/>
      <c r="D29" s="306"/>
      <c r="E29" s="312" t="s">
        <v>349</v>
      </c>
      <c r="F29" s="317" t="s">
        <v>331</v>
      </c>
      <c r="G29" s="320" t="s">
        <v>332</v>
      </c>
      <c r="H29" s="147" t="s">
        <v>328</v>
      </c>
      <c r="I29" s="320" t="s">
        <v>333</v>
      </c>
      <c r="J29" s="318" t="s">
        <v>328</v>
      </c>
      <c r="K29" s="321" t="s">
        <v>198</v>
      </c>
      <c r="L29" s="309"/>
      <c r="M29" s="299"/>
    </row>
    <row r="30" spans="3:13" ht="19.5" customHeight="1" hidden="1">
      <c r="C30" s="298"/>
      <c r="D30" s="306"/>
      <c r="E30" s="312" t="s">
        <v>71</v>
      </c>
      <c r="F30" s="323"/>
      <c r="G30" s="324"/>
      <c r="H30" s="324"/>
      <c r="I30" s="324"/>
      <c r="J30" s="324"/>
      <c r="K30" s="325"/>
      <c r="L30" s="309"/>
      <c r="M30" s="299"/>
    </row>
    <row r="31" spans="3:13" ht="19.5" customHeight="1" thickBot="1">
      <c r="C31" s="298"/>
      <c r="D31" s="306"/>
      <c r="E31" s="326"/>
      <c r="F31" s="327" t="s">
        <v>252</v>
      </c>
      <c r="G31" s="327"/>
      <c r="H31" s="327"/>
      <c r="I31" s="327"/>
      <c r="J31" s="327"/>
      <c r="K31" s="328"/>
      <c r="L31" s="309"/>
      <c r="M31" s="299"/>
    </row>
    <row r="32" spans="3:13" ht="18.75" customHeight="1">
      <c r="C32" s="298"/>
      <c r="D32" s="306"/>
      <c r="E32" s="329"/>
      <c r="F32" s="329"/>
      <c r="G32" s="329"/>
      <c r="H32" s="329"/>
      <c r="I32" s="329"/>
      <c r="J32" s="329"/>
      <c r="K32" s="329"/>
      <c r="L32" s="309"/>
      <c r="M32" s="299"/>
    </row>
    <row r="33" spans="3:13" s="337" customFormat="1" ht="18.75" customHeight="1">
      <c r="C33" s="330"/>
      <c r="D33" s="331"/>
      <c r="E33" s="332" t="s">
        <v>82</v>
      </c>
      <c r="F33" s="333" t="s">
        <v>350</v>
      </c>
      <c r="G33" s="334"/>
      <c r="H33" s="334"/>
      <c r="I33" s="334"/>
      <c r="J33" s="334"/>
      <c r="K33" s="334"/>
      <c r="L33" s="335"/>
      <c r="M33" s="336"/>
    </row>
    <row r="34" spans="3:13" s="337" customFormat="1" ht="18.75" customHeight="1">
      <c r="C34" s="330"/>
      <c r="D34" s="331"/>
      <c r="E34" s="332"/>
      <c r="F34" s="333" t="s">
        <v>351</v>
      </c>
      <c r="G34" s="334"/>
      <c r="H34" s="334"/>
      <c r="I34" s="334"/>
      <c r="J34" s="334"/>
      <c r="K34" s="334"/>
      <c r="L34" s="335"/>
      <c r="M34" s="336"/>
    </row>
    <row r="35" spans="3:13" s="337" customFormat="1" ht="18.75" customHeight="1">
      <c r="C35" s="330"/>
      <c r="D35" s="331"/>
      <c r="E35" s="332" t="s">
        <v>84</v>
      </c>
      <c r="F35" s="333" t="s">
        <v>352</v>
      </c>
      <c r="G35" s="334"/>
      <c r="H35" s="334"/>
      <c r="I35" s="334"/>
      <c r="J35" s="334"/>
      <c r="K35" s="334"/>
      <c r="L35" s="335"/>
      <c r="M35" s="336"/>
    </row>
    <row r="36" spans="3:13" s="337" customFormat="1" ht="18.75" customHeight="1">
      <c r="C36" s="330"/>
      <c r="D36" s="331"/>
      <c r="E36" s="332" t="s">
        <v>353</v>
      </c>
      <c r="F36" s="333" t="s">
        <v>354</v>
      </c>
      <c r="G36" s="334"/>
      <c r="H36" s="334"/>
      <c r="I36" s="334"/>
      <c r="J36" s="334"/>
      <c r="K36" s="334"/>
      <c r="L36" s="335"/>
      <c r="M36" s="336"/>
    </row>
    <row r="37" spans="3:13" ht="18.75" customHeight="1" thickBot="1">
      <c r="C37" s="298"/>
      <c r="D37" s="338"/>
      <c r="E37" s="339"/>
      <c r="F37" s="339"/>
      <c r="G37" s="339"/>
      <c r="H37" s="339"/>
      <c r="I37" s="339"/>
      <c r="J37" s="339"/>
      <c r="K37" s="339"/>
      <c r="L37" s="340"/>
      <c r="M37" s="299"/>
    </row>
  </sheetData>
  <sheetProtection password="FA9C" sheet="1" objects="1" scenarios="1" formatColumns="0" formatRows="0"/>
  <mergeCells count="4">
    <mergeCell ref="D6:F6"/>
    <mergeCell ref="D7:L7"/>
    <mergeCell ref="D8:L8"/>
    <mergeCell ref="E11:K11"/>
  </mergeCells>
  <dataValidations count="3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5 K22 K16 K19 K2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25:H26 H22:H23 H16:H17 H19:H20 H28:H29"/>
    <dataValidation type="textLength" operator="lessThanOrEqual" allowBlank="1" showInputMessage="1" showErrorMessage="1" errorTitle="Ошибка" error="Допускается ввод не более 900 символов!" sqref="G30:K30 I26:J26 G25:G26 I23:J23 G22:G23 I17:J17 G16:G17 G19:G20 I20:J20 G28:G29 I29:J29">
      <formula1>900</formula1>
    </dataValidation>
  </dataValidations>
  <hyperlinks>
    <hyperlink ref="F31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Z71"/>
  <sheetViews>
    <sheetView showGridLines="0" workbookViewId="0" topLeftCell="C1">
      <selection activeCell="G11" sqref="G11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8" customWidth="1"/>
    <col min="5" max="6" width="30.8515625" style="8" customWidth="1"/>
    <col min="7" max="7" width="45.7109375" style="74" customWidth="1"/>
    <col min="8" max="8" width="14.140625" style="8" customWidth="1"/>
    <col min="9" max="10" width="2.7109375" style="8" customWidth="1"/>
    <col min="11" max="16384" width="9.140625" style="8" customWidth="1"/>
  </cols>
  <sheetData>
    <row r="1" spans="1:7" s="3" customFormat="1" ht="10.5" customHeight="1">
      <c r="A1" s="1" t="str">
        <f>region_name</f>
        <v>Нижегородская область</v>
      </c>
      <c r="B1" s="2"/>
      <c r="C1" s="3" t="str">
        <f>org&amp;"_INN:"&amp;inn&amp;"_KPP:"&amp;kpp</f>
        <v>ОАО "Нижегородские коммунальные системы"_INN:5259039100_KPP:525901001</v>
      </c>
      <c r="G1" s="4"/>
    </row>
    <row r="2" spans="1:8" s="3" customFormat="1" ht="11.25" customHeight="1">
      <c r="A2" s="1" t="str">
        <f>IF(org="","Не определено",org)</f>
        <v>ОАО "Нижегородские коммунальные системы"</v>
      </c>
      <c r="B2" s="2" t="str">
        <f>IF(inn="","Не определено",inn)</f>
        <v>5259039100</v>
      </c>
      <c r="F2" s="350" t="str">
        <f>code</f>
        <v>Код шаблона: JKH.OPEN.INFO.BALANCE.WARM</v>
      </c>
      <c r="G2" s="350"/>
      <c r="H2" s="350"/>
    </row>
    <row r="3" spans="4:9" ht="18" customHeight="1">
      <c r="D3" s="5"/>
      <c r="E3" s="6"/>
      <c r="F3" s="351" t="str">
        <f>version</f>
        <v>Версия 4.2</v>
      </c>
      <c r="G3" s="351"/>
      <c r="H3" s="351"/>
      <c r="I3" s="7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525901001</v>
      </c>
      <c r="C4" s="9"/>
      <c r="D4" s="352" t="s">
        <v>0</v>
      </c>
      <c r="E4" s="353"/>
      <c r="F4" s="353"/>
      <c r="G4" s="353"/>
      <c r="H4" s="354"/>
      <c r="I4" s="10"/>
    </row>
    <row r="5" spans="4:9" ht="11.25">
      <c r="D5" s="11"/>
      <c r="E5" s="11"/>
      <c r="F5" s="11"/>
      <c r="G5" s="12"/>
      <c r="H5" s="11"/>
      <c r="I5" s="7"/>
    </row>
    <row r="6" spans="3:9" ht="11.25">
      <c r="C6" s="9"/>
      <c r="D6" s="13"/>
      <c r="E6" s="14"/>
      <c r="F6" s="14"/>
      <c r="G6" s="15"/>
      <c r="H6" s="16"/>
      <c r="I6" s="10"/>
    </row>
    <row r="7" spans="3:9" ht="11.25">
      <c r="C7" s="9"/>
      <c r="D7" s="17"/>
      <c r="E7" s="18" t="s">
        <v>1</v>
      </c>
      <c r="F7" s="6"/>
      <c r="G7" s="19"/>
      <c r="H7" s="20"/>
      <c r="I7" s="10"/>
    </row>
    <row r="8" spans="3:9" ht="11.25">
      <c r="C8" s="9"/>
      <c r="D8" s="17"/>
      <c r="E8" s="18"/>
      <c r="F8" s="6"/>
      <c r="G8" s="19"/>
      <c r="H8" s="20"/>
      <c r="I8" s="10"/>
    </row>
    <row r="9" spans="1:9" ht="24.75" customHeight="1" thickBot="1">
      <c r="A9" s="21"/>
      <c r="C9" s="9"/>
      <c r="D9" s="17"/>
      <c r="E9" s="355" t="s">
        <v>2</v>
      </c>
      <c r="F9" s="356"/>
      <c r="G9" s="22" t="s">
        <v>3</v>
      </c>
      <c r="H9" s="20"/>
      <c r="I9" s="10"/>
    </row>
    <row r="10" spans="1:9" ht="11.25">
      <c r="A10" s="21"/>
      <c r="C10" s="9"/>
      <c r="D10" s="17"/>
      <c r="E10" s="23"/>
      <c r="F10" s="23"/>
      <c r="G10" s="23"/>
      <c r="H10" s="20"/>
      <c r="I10" s="10"/>
    </row>
    <row r="11" spans="1:9" ht="24.75" customHeight="1" thickBot="1">
      <c r="A11" s="21"/>
      <c r="C11" s="9"/>
      <c r="D11" s="24"/>
      <c r="E11" s="357" t="s">
        <v>4</v>
      </c>
      <c r="F11" s="358"/>
      <c r="G11" s="25" t="s">
        <v>5</v>
      </c>
      <c r="H11" s="20"/>
      <c r="I11" s="10"/>
    </row>
    <row r="12" spans="3:10" ht="2.25" customHeight="1">
      <c r="C12" s="9"/>
      <c r="D12" s="24"/>
      <c r="E12" s="26"/>
      <c r="F12" s="26"/>
      <c r="G12" s="26"/>
      <c r="H12" s="20"/>
      <c r="I12" s="10"/>
      <c r="J12" s="27"/>
    </row>
    <row r="13" spans="3:9" ht="24.75" customHeight="1" thickBot="1">
      <c r="C13" s="9"/>
      <c r="D13" s="24"/>
      <c r="E13" s="357" t="s">
        <v>6</v>
      </c>
      <c r="F13" s="358"/>
      <c r="G13" s="25" t="s">
        <v>7</v>
      </c>
      <c r="H13" s="28"/>
      <c r="I13" s="10"/>
    </row>
    <row r="14" spans="3:10" ht="2.25" customHeight="1">
      <c r="C14" s="9"/>
      <c r="D14" s="24"/>
      <c r="E14" s="26"/>
      <c r="F14" s="26"/>
      <c r="G14" s="26"/>
      <c r="H14" s="20"/>
      <c r="I14" s="10"/>
      <c r="J14" s="27"/>
    </row>
    <row r="15" spans="3:9" ht="24.75" customHeight="1" thickBot="1">
      <c r="C15" s="9"/>
      <c r="D15" s="24"/>
      <c r="E15" s="357" t="s">
        <v>8</v>
      </c>
      <c r="F15" s="358"/>
      <c r="G15" s="29" t="s">
        <v>9</v>
      </c>
      <c r="H15" s="28"/>
      <c r="I15" s="10"/>
    </row>
    <row r="16" spans="1:9" ht="11.25">
      <c r="A16" s="21"/>
      <c r="C16" s="9"/>
      <c r="D16" s="24"/>
      <c r="E16" s="30"/>
      <c r="F16" s="6"/>
      <c r="G16" s="31"/>
      <c r="H16" s="32"/>
      <c r="I16" s="10"/>
    </row>
    <row r="17" spans="3:9" ht="30" customHeight="1">
      <c r="C17" s="33"/>
      <c r="D17" s="24"/>
      <c r="E17" s="359" t="s">
        <v>10</v>
      </c>
      <c r="F17" s="360"/>
      <c r="G17" s="361"/>
      <c r="H17" s="32"/>
      <c r="I17" s="34"/>
    </row>
    <row r="18" spans="3:9" ht="24.75" customHeight="1">
      <c r="C18" s="33"/>
      <c r="D18" s="24"/>
      <c r="E18" s="362" t="s">
        <v>11</v>
      </c>
      <c r="F18" s="363"/>
      <c r="G18" s="35" t="s">
        <v>12</v>
      </c>
      <c r="H18" s="32"/>
      <c r="I18" s="34"/>
    </row>
    <row r="19" spans="3:9" ht="24.75" customHeight="1" thickBot="1">
      <c r="C19" s="33"/>
      <c r="D19" s="24"/>
      <c r="E19" s="364" t="s">
        <v>13</v>
      </c>
      <c r="F19" s="365"/>
      <c r="G19" s="36" t="s">
        <v>14</v>
      </c>
      <c r="H19" s="32"/>
      <c r="I19" s="34"/>
    </row>
    <row r="20" spans="3:9" ht="12" customHeight="1">
      <c r="C20" s="9"/>
      <c r="D20" s="24"/>
      <c r="E20" s="26"/>
      <c r="F20" s="6"/>
      <c r="G20" s="12"/>
      <c r="H20" s="37"/>
      <c r="I20" s="10"/>
    </row>
    <row r="21" spans="1:9" ht="24.75" customHeight="1" thickBot="1">
      <c r="A21" s="1" t="s">
        <v>15</v>
      </c>
      <c r="B21" s="2" t="s">
        <v>16</v>
      </c>
      <c r="C21" s="9"/>
      <c r="D21" s="24"/>
      <c r="E21" s="364" t="s">
        <v>17</v>
      </c>
      <c r="F21" s="365"/>
      <c r="G21" s="25" t="s">
        <v>7</v>
      </c>
      <c r="H21" s="37"/>
      <c r="I21" s="10"/>
    </row>
    <row r="22" spans="3:9" ht="11.25">
      <c r="C22" s="9"/>
      <c r="D22" s="24"/>
      <c r="E22" s="26"/>
      <c r="F22" s="26"/>
      <c r="G22" s="26"/>
      <c r="H22" s="37"/>
      <c r="I22" s="10"/>
    </row>
    <row r="23" spans="3:9" ht="37.5" customHeight="1">
      <c r="C23" s="9"/>
      <c r="D23" s="24"/>
      <c r="E23" s="26"/>
      <c r="F23" s="26"/>
      <c r="G23" s="26"/>
      <c r="H23" s="37"/>
      <c r="I23" s="10"/>
    </row>
    <row r="24" spans="1:9" ht="33.75" customHeight="1">
      <c r="A24" s="1">
        <v>66</v>
      </c>
      <c r="C24" s="9"/>
      <c r="D24" s="24"/>
      <c r="E24" s="366" t="s">
        <v>18</v>
      </c>
      <c r="F24" s="366"/>
      <c r="G24" s="366"/>
      <c r="H24" s="28"/>
      <c r="I24" s="10"/>
    </row>
    <row r="25" spans="3:10" ht="24.75" customHeight="1" thickBot="1">
      <c r="C25" s="9"/>
      <c r="D25" s="24"/>
      <c r="E25" s="367" t="s">
        <v>19</v>
      </c>
      <c r="F25" s="368"/>
      <c r="G25" s="38" t="s">
        <v>20</v>
      </c>
      <c r="H25" s="20"/>
      <c r="I25" s="10"/>
      <c r="J25" s="27"/>
    </row>
    <row r="26" spans="3:10" ht="2.25" customHeight="1">
      <c r="C26" s="9"/>
      <c r="D26" s="24"/>
      <c r="E26" s="26"/>
      <c r="F26" s="26"/>
      <c r="G26" s="26"/>
      <c r="H26" s="20"/>
      <c r="I26" s="10"/>
      <c r="J26" s="27"/>
    </row>
    <row r="27" spans="3:9" ht="24.75" customHeight="1" hidden="1" thickBot="1">
      <c r="C27" s="9"/>
      <c r="D27" s="24"/>
      <c r="E27" s="367" t="s">
        <v>21</v>
      </c>
      <c r="F27" s="368"/>
      <c r="G27" s="39"/>
      <c r="H27" s="28"/>
      <c r="I27" s="10"/>
    </row>
    <row r="28" spans="3:10" ht="2.25" customHeight="1">
      <c r="C28" s="9"/>
      <c r="D28" s="24"/>
      <c r="E28" s="26"/>
      <c r="F28" s="26"/>
      <c r="G28" s="26"/>
      <c r="H28" s="20"/>
      <c r="I28" s="10"/>
      <c r="J28" s="27"/>
    </row>
    <row r="29" spans="3:9" ht="24.75" customHeight="1">
      <c r="C29" s="9"/>
      <c r="D29" s="24"/>
      <c r="E29" s="369" t="s">
        <v>22</v>
      </c>
      <c r="F29" s="370"/>
      <c r="G29" s="40" t="s">
        <v>23</v>
      </c>
      <c r="H29" s="28"/>
      <c r="I29" s="10"/>
    </row>
    <row r="30" spans="3:9" ht="24.75" customHeight="1" thickBot="1">
      <c r="C30" s="9"/>
      <c r="D30" s="24"/>
      <c r="E30" s="371" t="s">
        <v>24</v>
      </c>
      <c r="F30" s="372"/>
      <c r="G30" s="41" t="s">
        <v>25</v>
      </c>
      <c r="H30" s="28"/>
      <c r="I30" s="10"/>
    </row>
    <row r="31" spans="3:10" ht="2.25" customHeight="1">
      <c r="C31" s="9"/>
      <c r="D31" s="24"/>
      <c r="E31" s="26"/>
      <c r="F31" s="26"/>
      <c r="G31" s="26"/>
      <c r="H31" s="20"/>
      <c r="I31" s="10"/>
      <c r="J31" s="27"/>
    </row>
    <row r="32" spans="3:9" ht="24.75" customHeight="1" thickBot="1">
      <c r="C32" s="9"/>
      <c r="D32" s="24"/>
      <c r="E32" s="364" t="s">
        <v>26</v>
      </c>
      <c r="F32" s="365"/>
      <c r="G32" s="42" t="s">
        <v>27</v>
      </c>
      <c r="H32" s="28"/>
      <c r="I32" s="10"/>
    </row>
    <row r="33" spans="3:10" ht="2.25" customHeight="1">
      <c r="C33" s="9"/>
      <c r="D33" s="24"/>
      <c r="E33" s="26"/>
      <c r="F33" s="26"/>
      <c r="G33" s="26"/>
      <c r="H33" s="20"/>
      <c r="I33" s="10"/>
      <c r="J33" s="27"/>
    </row>
    <row r="34" spans="3:9" ht="24.75" customHeight="1" thickBot="1">
      <c r="C34" s="9"/>
      <c r="D34" s="24"/>
      <c r="E34" s="373" t="s">
        <v>28</v>
      </c>
      <c r="F34" s="374"/>
      <c r="G34" s="43" t="s">
        <v>29</v>
      </c>
      <c r="H34" s="28"/>
      <c r="I34" s="10"/>
    </row>
    <row r="35" spans="3:10" ht="2.25" customHeight="1">
      <c r="C35" s="9"/>
      <c r="D35" s="24"/>
      <c r="E35" s="26"/>
      <c r="F35" s="26"/>
      <c r="G35" s="26"/>
      <c r="H35" s="20"/>
      <c r="I35" s="10"/>
      <c r="J35" s="27"/>
    </row>
    <row r="36" spans="3:9" ht="24.75" customHeight="1" thickBot="1">
      <c r="C36" s="9"/>
      <c r="D36" s="24"/>
      <c r="E36" s="373" t="s">
        <v>30</v>
      </c>
      <c r="F36" s="374"/>
      <c r="G36" s="43" t="s">
        <v>31</v>
      </c>
      <c r="H36" s="28"/>
      <c r="I36" s="10"/>
    </row>
    <row r="37" spans="3:10" ht="2.25" customHeight="1">
      <c r="C37" s="9"/>
      <c r="D37" s="24"/>
      <c r="E37" s="26"/>
      <c r="F37" s="26"/>
      <c r="G37" s="26"/>
      <c r="H37" s="20"/>
      <c r="I37" s="10"/>
      <c r="J37" s="27"/>
    </row>
    <row r="38" spans="3:9" ht="24.75" customHeight="1" thickBot="1">
      <c r="C38" s="9"/>
      <c r="D38" s="24"/>
      <c r="E38" s="357" t="s">
        <v>32</v>
      </c>
      <c r="F38" s="358"/>
      <c r="G38" s="25" t="s">
        <v>29</v>
      </c>
      <c r="H38" s="28"/>
      <c r="I38" s="10"/>
    </row>
    <row r="39" spans="3:9" ht="11.25">
      <c r="C39" s="9"/>
      <c r="D39" s="24"/>
      <c r="E39" s="26"/>
      <c r="F39" s="26"/>
      <c r="G39" s="26"/>
      <c r="H39" s="28"/>
      <c r="I39" s="10"/>
    </row>
    <row r="40" spans="3:9" ht="24.75" customHeight="1">
      <c r="C40" s="9"/>
      <c r="D40" s="24"/>
      <c r="E40" s="375" t="s">
        <v>33</v>
      </c>
      <c r="F40" s="44" t="s">
        <v>34</v>
      </c>
      <c r="G40" s="45">
        <v>1</v>
      </c>
      <c r="H40" s="28"/>
      <c r="I40" s="10"/>
    </row>
    <row r="41" spans="3:9" ht="24.75" customHeight="1" thickBot="1">
      <c r="C41" s="9"/>
      <c r="D41" s="24"/>
      <c r="E41" s="376"/>
      <c r="F41" s="46" t="s">
        <v>35</v>
      </c>
      <c r="G41" s="25" t="s">
        <v>36</v>
      </c>
      <c r="H41" s="28"/>
      <c r="I41" s="10"/>
    </row>
    <row r="42" spans="3:9" ht="18" customHeight="1">
      <c r="C42" s="9"/>
      <c r="D42" s="24"/>
      <c r="E42" s="26"/>
      <c r="F42" s="26"/>
      <c r="G42" s="26"/>
      <c r="H42" s="28"/>
      <c r="I42" s="10"/>
    </row>
    <row r="43" spans="3:9" ht="30.75" customHeight="1">
      <c r="C43" s="9"/>
      <c r="D43" s="24"/>
      <c r="E43" s="26"/>
      <c r="F43" s="26"/>
      <c r="G43" s="26"/>
      <c r="H43" s="28"/>
      <c r="I43" s="10"/>
    </row>
    <row r="44" spans="3:9" ht="30.75" customHeight="1">
      <c r="C44" s="9"/>
      <c r="D44" s="24"/>
      <c r="E44" s="377" t="s">
        <v>37</v>
      </c>
      <c r="F44" s="377"/>
      <c r="G44" s="377"/>
      <c r="H44" s="28"/>
      <c r="I44" s="10"/>
    </row>
    <row r="45" spans="3:17" ht="45">
      <c r="C45" s="47"/>
      <c r="D45" s="24"/>
      <c r="E45" s="48" t="s">
        <v>38</v>
      </c>
      <c r="F45" s="378" t="s">
        <v>39</v>
      </c>
      <c r="G45" s="379"/>
      <c r="H45" s="20"/>
      <c r="I45" s="10"/>
      <c r="O45" s="49"/>
      <c r="P45" s="49"/>
      <c r="Q45" s="50"/>
    </row>
    <row r="46" spans="3:17" ht="18.75" customHeight="1">
      <c r="C46" s="47"/>
      <c r="D46" s="24"/>
      <c r="E46" s="51" t="s">
        <v>40</v>
      </c>
      <c r="F46" s="52" t="s">
        <v>41</v>
      </c>
      <c r="G46" s="53" t="s">
        <v>42</v>
      </c>
      <c r="H46" s="20"/>
      <c r="I46" s="10"/>
      <c r="O46" s="49"/>
      <c r="P46" s="49"/>
      <c r="Q46" s="50"/>
    </row>
    <row r="47" spans="3:17" ht="18.75" customHeight="1">
      <c r="C47" s="380"/>
      <c r="D47" s="24"/>
      <c r="E47" s="381" t="s">
        <v>43</v>
      </c>
      <c r="F47" s="54" t="s">
        <v>43</v>
      </c>
      <c r="G47" s="55" t="s">
        <v>44</v>
      </c>
      <c r="H47" s="20"/>
      <c r="I47" s="10"/>
      <c r="O47" s="49"/>
      <c r="P47" s="49"/>
      <c r="Q47" s="50"/>
    </row>
    <row r="48" spans="3:9" ht="18.75" customHeight="1">
      <c r="C48" s="380"/>
      <c r="D48" s="24"/>
      <c r="E48" s="381"/>
      <c r="F48" s="56" t="s">
        <v>45</v>
      </c>
      <c r="G48" s="57"/>
      <c r="H48" s="58"/>
      <c r="I48" s="10"/>
    </row>
    <row r="49" spans="3:9" ht="18.75" customHeight="1" thickBot="1">
      <c r="C49" s="380"/>
      <c r="D49" s="24"/>
      <c r="E49" s="59" t="s">
        <v>46</v>
      </c>
      <c r="F49" s="60"/>
      <c r="G49" s="61"/>
      <c r="H49" s="28"/>
      <c r="I49" s="10"/>
    </row>
    <row r="50" spans="3:9" ht="12" customHeight="1">
      <c r="C50" s="9"/>
      <c r="D50" s="24"/>
      <c r="E50" s="62"/>
      <c r="F50" s="63"/>
      <c r="G50" s="64"/>
      <c r="H50" s="28"/>
      <c r="I50" s="10"/>
    </row>
    <row r="51" spans="3:9" ht="12.75">
      <c r="C51" s="9"/>
      <c r="D51" s="65"/>
      <c r="E51" s="382" t="s">
        <v>47</v>
      </c>
      <c r="F51" s="383"/>
      <c r="G51" s="384"/>
      <c r="H51" s="20"/>
      <c r="I51" s="34"/>
    </row>
    <row r="52" spans="3:9" ht="24.75" customHeight="1">
      <c r="C52" s="9"/>
      <c r="D52" s="65"/>
      <c r="E52" s="385" t="s">
        <v>48</v>
      </c>
      <c r="F52" s="386"/>
      <c r="G52" s="66" t="s">
        <v>49</v>
      </c>
      <c r="H52" s="20"/>
      <c r="I52" s="34"/>
    </row>
    <row r="53" spans="3:9" ht="24.75" customHeight="1" thickBot="1">
      <c r="C53" s="9"/>
      <c r="D53" s="65"/>
      <c r="E53" s="387" t="s">
        <v>50</v>
      </c>
      <c r="F53" s="388"/>
      <c r="G53" s="66" t="s">
        <v>51</v>
      </c>
      <c r="H53" s="20"/>
      <c r="I53" s="34"/>
    </row>
    <row r="54" spans="3:9" ht="12.75">
      <c r="C54" s="9"/>
      <c r="D54" s="65"/>
      <c r="E54" s="67"/>
      <c r="F54" s="68"/>
      <c r="G54" s="68"/>
      <c r="H54" s="20"/>
      <c r="I54" s="34"/>
    </row>
    <row r="55" spans="3:9" ht="12.75">
      <c r="C55" s="9"/>
      <c r="D55" s="65"/>
      <c r="E55" s="382" t="s">
        <v>52</v>
      </c>
      <c r="F55" s="383"/>
      <c r="G55" s="384"/>
      <c r="H55" s="20"/>
      <c r="I55" s="34"/>
    </row>
    <row r="56" spans="3:9" ht="24.75" customHeight="1">
      <c r="C56" s="9"/>
      <c r="D56" s="65"/>
      <c r="E56" s="385" t="s">
        <v>53</v>
      </c>
      <c r="F56" s="386"/>
      <c r="G56" s="66" t="s">
        <v>54</v>
      </c>
      <c r="H56" s="20"/>
      <c r="I56" s="34"/>
    </row>
    <row r="57" spans="3:9" ht="24.75" customHeight="1" thickBot="1">
      <c r="C57" s="9"/>
      <c r="D57" s="65"/>
      <c r="E57" s="387" t="s">
        <v>55</v>
      </c>
      <c r="F57" s="388"/>
      <c r="G57" s="69" t="s">
        <v>56</v>
      </c>
      <c r="H57" s="20"/>
      <c r="I57" s="34"/>
    </row>
    <row r="58" spans="3:9" ht="12.75">
      <c r="C58" s="9"/>
      <c r="D58" s="65"/>
      <c r="E58" s="67"/>
      <c r="F58" s="68"/>
      <c r="G58" s="68"/>
      <c r="H58" s="20"/>
      <c r="I58" s="34"/>
    </row>
    <row r="59" spans="3:9" ht="12.75">
      <c r="C59" s="9"/>
      <c r="D59" s="65"/>
      <c r="E59" s="382" t="s">
        <v>57</v>
      </c>
      <c r="F59" s="383"/>
      <c r="G59" s="384"/>
      <c r="H59" s="20"/>
      <c r="I59" s="34"/>
    </row>
    <row r="60" spans="3:9" ht="24.75" customHeight="1">
      <c r="C60" s="9"/>
      <c r="D60" s="65"/>
      <c r="E60" s="385" t="s">
        <v>53</v>
      </c>
      <c r="F60" s="386"/>
      <c r="G60" s="66" t="s">
        <v>58</v>
      </c>
      <c r="H60" s="20"/>
      <c r="I60" s="34"/>
    </row>
    <row r="61" spans="3:9" ht="24.75" customHeight="1" thickBot="1">
      <c r="C61" s="9"/>
      <c r="D61" s="65"/>
      <c r="E61" s="387" t="s">
        <v>55</v>
      </c>
      <c r="F61" s="388"/>
      <c r="G61" s="69" t="s">
        <v>59</v>
      </c>
      <c r="H61" s="20"/>
      <c r="I61" s="34"/>
    </row>
    <row r="62" spans="1:26" ht="12.75">
      <c r="A62" s="8"/>
      <c r="B62" s="8"/>
      <c r="C62" s="33"/>
      <c r="D62" s="65"/>
      <c r="E62" s="67"/>
      <c r="F62" s="68"/>
      <c r="G62" s="68"/>
      <c r="H62" s="20"/>
      <c r="I62" s="34"/>
      <c r="Z62" s="27"/>
    </row>
    <row r="63" spans="1:26" ht="12.75" customHeight="1">
      <c r="A63" s="8"/>
      <c r="B63" s="8"/>
      <c r="C63" s="33"/>
      <c r="D63" s="65"/>
      <c r="E63" s="382" t="s">
        <v>60</v>
      </c>
      <c r="F63" s="383"/>
      <c r="G63" s="384"/>
      <c r="H63" s="20"/>
      <c r="I63" s="34"/>
      <c r="Z63" s="27"/>
    </row>
    <row r="64" spans="1:26" ht="24.75" customHeight="1">
      <c r="A64" s="8"/>
      <c r="B64" s="8"/>
      <c r="C64" s="33"/>
      <c r="D64" s="65"/>
      <c r="E64" s="385" t="s">
        <v>53</v>
      </c>
      <c r="F64" s="386"/>
      <c r="G64" s="66" t="s">
        <v>61</v>
      </c>
      <c r="H64" s="20"/>
      <c r="I64" s="34"/>
      <c r="Z64" s="27"/>
    </row>
    <row r="65" spans="1:26" ht="24.75" customHeight="1">
      <c r="A65" s="8"/>
      <c r="B65" s="8"/>
      <c r="C65" s="33"/>
      <c r="D65" s="65"/>
      <c r="E65" s="389" t="s">
        <v>62</v>
      </c>
      <c r="F65" s="390"/>
      <c r="G65" s="66" t="s">
        <v>63</v>
      </c>
      <c r="H65" s="20"/>
      <c r="I65" s="34"/>
      <c r="Z65" s="27"/>
    </row>
    <row r="66" spans="1:26" ht="24.75" customHeight="1">
      <c r="A66" s="8"/>
      <c r="B66" s="8"/>
      <c r="C66" s="33"/>
      <c r="D66" s="65"/>
      <c r="E66" s="389" t="s">
        <v>55</v>
      </c>
      <c r="F66" s="390"/>
      <c r="G66" s="66" t="s">
        <v>64</v>
      </c>
      <c r="H66" s="20"/>
      <c r="I66" s="34"/>
      <c r="Z66" s="27"/>
    </row>
    <row r="67" spans="1:26" ht="24.75" customHeight="1" thickBot="1">
      <c r="A67" s="8"/>
      <c r="B67" s="8"/>
      <c r="C67" s="33"/>
      <c r="D67" s="65"/>
      <c r="E67" s="391" t="s">
        <v>65</v>
      </c>
      <c r="F67" s="392"/>
      <c r="G67" s="69" t="s">
        <v>66</v>
      </c>
      <c r="H67" s="20"/>
      <c r="I67" s="34"/>
      <c r="Z67" s="27"/>
    </row>
    <row r="68" spans="3:9" ht="12" thickBot="1">
      <c r="C68" s="9"/>
      <c r="D68" s="70"/>
      <c r="E68" s="71"/>
      <c r="F68" s="71"/>
      <c r="G68" s="72"/>
      <c r="H68" s="73"/>
      <c r="I68" s="10"/>
    </row>
    <row r="70" spans="1:26" ht="11.25">
      <c r="A70" s="8"/>
      <c r="B70" s="8"/>
      <c r="C70" s="8"/>
      <c r="G70" s="8"/>
      <c r="Z70" s="27"/>
    </row>
    <row r="71" spans="1:26" ht="11.25">
      <c r="A71" s="8"/>
      <c r="B71" s="8"/>
      <c r="C71" s="8"/>
      <c r="G71" s="8"/>
      <c r="Z71" s="27"/>
    </row>
  </sheetData>
  <sheetProtection password="FA9C" sheet="1" objects="1" scenarios="1" formatColumns="0" formatRows="0"/>
  <mergeCells count="39">
    <mergeCell ref="E66:F66"/>
    <mergeCell ref="E67:F67"/>
    <mergeCell ref="E59:G59"/>
    <mergeCell ref="E60:F60"/>
    <mergeCell ref="E61:F61"/>
    <mergeCell ref="E63:G63"/>
    <mergeCell ref="E64:F64"/>
    <mergeCell ref="E65:F65"/>
    <mergeCell ref="E51:G51"/>
    <mergeCell ref="E52:F52"/>
    <mergeCell ref="E53:F53"/>
    <mergeCell ref="E55:G55"/>
    <mergeCell ref="E56:F56"/>
    <mergeCell ref="E57:F57"/>
    <mergeCell ref="E36:F36"/>
    <mergeCell ref="E38:F38"/>
    <mergeCell ref="E40:E41"/>
    <mergeCell ref="E44:G44"/>
    <mergeCell ref="F45:G45"/>
    <mergeCell ref="C47:C49"/>
    <mergeCell ref="E47:E48"/>
    <mergeCell ref="E25:F25"/>
    <mergeCell ref="E27:F27"/>
    <mergeCell ref="E29:F29"/>
    <mergeCell ref="E30:F30"/>
    <mergeCell ref="E32:F32"/>
    <mergeCell ref="E34:F34"/>
    <mergeCell ref="E15:F15"/>
    <mergeCell ref="E17:G17"/>
    <mergeCell ref="E18:F18"/>
    <mergeCell ref="E19:F19"/>
    <mergeCell ref="E21:F21"/>
    <mergeCell ref="E24:G24"/>
    <mergeCell ref="F2:H2"/>
    <mergeCell ref="F3:H3"/>
    <mergeCell ref="D4:H4"/>
    <mergeCell ref="E9:F9"/>
    <mergeCell ref="E11:F11"/>
    <mergeCell ref="E13:F13"/>
  </mergeCells>
  <dataValidations count="11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7">
      <formula1>MO_LIST_19</formula1>
    </dataValidation>
    <dataValidation type="list" allowBlank="1" showInputMessage="1" showErrorMessage="1" prompt="Выберите значение из списка" error="Выберите значение из списка" sqref="G36">
      <formula1>kind_of_NDS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G40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G41"/>
    <dataValidation allowBlank="1" showInputMessage="1" showErrorMessage="1" prompt="Выберите значение из календаря, выполнив двойной щелчок левой кнопки мыши по ячейке." sqref="G18:G19 G15"/>
    <dataValidation type="list" allowBlank="1" showInputMessage="1" showErrorMessage="1" prompt="Выберите значение из списка" error="Выберите значение из списка" sqref="G11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47:E48">
      <formula1>MR_LIST</formula1>
    </dataValidation>
    <dataValidation allowBlank="1" sqref="G32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30"/>
    <dataValidation type="textLength" allowBlank="1" showInputMessage="1" showErrorMessage="1" prompt="10-12 символов" sqref="G29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21 G34 G38 G13">
      <formula1>logic</formula1>
    </dataValidation>
  </dataValidations>
  <hyperlinks>
    <hyperlink ref="E49" location="'Титульный'!A1" tooltip="Добавить МР" display="Добавить МР"/>
    <hyperlink ref="F48" location="'Титульный'!A1" tooltip="Добавить МО" display="Добавить МО"/>
    <hyperlink ref="E7" location="'Титульный'!A1" tooltip="Создать печатную форму" display="Создать печатную форму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2">
    <tabColor indexed="31"/>
    <pageSetUpPr fitToPage="1"/>
  </sheetPr>
  <dimension ref="A1:I21"/>
  <sheetViews>
    <sheetView showGridLines="0" zoomScalePageLayoutView="0" workbookViewId="0" topLeftCell="D9">
      <selection activeCell="G17" sqref="G17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7.8515625" style="77" customWidth="1"/>
    <col min="4" max="4" width="5.00390625" style="77" customWidth="1"/>
    <col min="5" max="5" width="7.00390625" style="77" bestFit="1" customWidth="1"/>
    <col min="6" max="6" width="80.140625" style="77" customWidth="1"/>
    <col min="7" max="7" width="33.140625" style="77" customWidth="1"/>
    <col min="8" max="8" width="5.00390625" style="77" customWidth="1"/>
    <col min="9" max="9" width="7.8515625" style="77" customWidth="1"/>
    <col min="10" max="16384" width="9.140625" style="77" customWidth="1"/>
  </cols>
  <sheetData>
    <row r="1" spans="1:2" s="76" customFormat="1" ht="11.25" hidden="1">
      <c r="A1" s="75"/>
      <c r="B1" s="75"/>
    </row>
    <row r="2" spans="1:2" ht="11.25" hidden="1">
      <c r="A2" s="75"/>
      <c r="B2" s="75"/>
    </row>
    <row r="3" spans="1:2" ht="11.25" hidden="1">
      <c r="A3" s="75"/>
      <c r="B3" s="78"/>
    </row>
    <row r="4" spans="1:2" ht="11.25" hidden="1">
      <c r="A4" s="75"/>
      <c r="B4" s="75"/>
    </row>
    <row r="5" spans="3:5" ht="11.25" hidden="1">
      <c r="C5" s="80"/>
      <c r="D5" s="80"/>
      <c r="E5" s="80"/>
    </row>
    <row r="6" spans="3:5" ht="26.25" customHeight="1">
      <c r="C6" s="80"/>
      <c r="D6" s="81" t="str">
        <f>code</f>
        <v>Код шаблона: JKH.OPEN.INFO.BALANCE.WARM</v>
      </c>
      <c r="E6" s="80"/>
    </row>
    <row r="7" spans="3:9" ht="23.25" customHeight="1">
      <c r="C7" s="82"/>
      <c r="D7" s="342" t="s">
        <v>67</v>
      </c>
      <c r="E7" s="343"/>
      <c r="F7" s="343"/>
      <c r="G7" s="343"/>
      <c r="H7" s="343"/>
      <c r="I7" s="83"/>
    </row>
    <row r="8" spans="3:9" ht="18.75" customHeight="1" thickBot="1">
      <c r="C8" s="82"/>
      <c r="D8" s="393" t="str">
        <f>IF(org="","",IF(fil="",org,org&amp;" ("&amp;fil&amp;")"))&amp;IF(OR(godStart="",godEnd=""),"",", "&amp;YEAR(godStart)&amp;"-"&amp;YEAR(godEnd)&amp;" гг.")</f>
        <v>ОАО "Нижегородские коммунальные системы", 2011-2011 гг.</v>
      </c>
      <c r="E8" s="394"/>
      <c r="F8" s="394"/>
      <c r="G8" s="394"/>
      <c r="H8" s="394"/>
      <c r="I8" s="83"/>
    </row>
    <row r="9" spans="4:8" ht="18.75" customHeight="1">
      <c r="D9" s="84"/>
      <c r="E9" s="85"/>
      <c r="F9" s="85"/>
      <c r="G9" s="85"/>
      <c r="H9" s="85"/>
    </row>
    <row r="10" spans="3:9" ht="18.75" customHeight="1">
      <c r="C10" s="82"/>
      <c r="D10" s="86"/>
      <c r="E10" s="87"/>
      <c r="F10" s="87"/>
      <c r="G10" s="87"/>
      <c r="H10" s="88"/>
      <c r="I10" s="83"/>
    </row>
    <row r="11" spans="3:9" ht="24.75" customHeight="1" thickBot="1">
      <c r="C11" s="82"/>
      <c r="D11" s="89"/>
      <c r="E11" s="90" t="s">
        <v>68</v>
      </c>
      <c r="F11" s="90" t="s">
        <v>69</v>
      </c>
      <c r="G11" s="91" t="s">
        <v>70</v>
      </c>
      <c r="H11" s="92"/>
      <c r="I11" s="83"/>
    </row>
    <row r="12" spans="3:9" ht="14.25" customHeight="1">
      <c r="C12" s="82"/>
      <c r="D12" s="89"/>
      <c r="E12" s="93" t="s">
        <v>71</v>
      </c>
      <c r="F12" s="93" t="s">
        <v>72</v>
      </c>
      <c r="G12" s="93" t="s">
        <v>73</v>
      </c>
      <c r="H12" s="92"/>
      <c r="I12" s="83"/>
    </row>
    <row r="13" spans="3:9" ht="19.5" customHeight="1">
      <c r="C13" s="82"/>
      <c r="D13" s="94"/>
      <c r="E13" s="95">
        <v>1</v>
      </c>
      <c r="F13" s="96" t="s">
        <v>74</v>
      </c>
      <c r="G13" s="97">
        <v>0.73</v>
      </c>
      <c r="H13" s="92"/>
      <c r="I13" s="83"/>
    </row>
    <row r="14" spans="3:9" ht="22.5">
      <c r="C14" s="82"/>
      <c r="D14" s="94"/>
      <c r="E14" s="98">
        <v>2</v>
      </c>
      <c r="F14" s="99" t="s">
        <v>75</v>
      </c>
      <c r="G14" s="100">
        <v>578</v>
      </c>
      <c r="H14" s="92"/>
      <c r="I14" s="83"/>
    </row>
    <row r="15" spans="3:9" ht="19.5" customHeight="1">
      <c r="C15" s="82"/>
      <c r="D15" s="94"/>
      <c r="E15" s="101" t="s">
        <v>76</v>
      </c>
      <c r="F15" s="102" t="s">
        <v>77</v>
      </c>
      <c r="G15" s="100">
        <v>4178</v>
      </c>
      <c r="H15" s="92"/>
      <c r="I15" s="83"/>
    </row>
    <row r="16" spans="1:9" ht="22.5">
      <c r="A16" s="77"/>
      <c r="B16" s="77"/>
      <c r="C16" s="82"/>
      <c r="D16" s="94"/>
      <c r="E16" s="103">
        <v>3</v>
      </c>
      <c r="F16" s="99" t="s">
        <v>78</v>
      </c>
      <c r="G16" s="100">
        <v>578</v>
      </c>
      <c r="H16" s="92"/>
      <c r="I16" s="83"/>
    </row>
    <row r="17" spans="1:9" ht="34.5" thickBot="1">
      <c r="A17" s="77"/>
      <c r="B17" s="77"/>
      <c r="C17" s="82"/>
      <c r="D17" s="94"/>
      <c r="E17" s="104" t="s">
        <v>79</v>
      </c>
      <c r="F17" s="105" t="s">
        <v>80</v>
      </c>
      <c r="G17" s="106" t="s">
        <v>81</v>
      </c>
      <c r="H17" s="92"/>
      <c r="I17" s="83"/>
    </row>
    <row r="18" spans="1:9" ht="18.75" customHeight="1">
      <c r="A18" s="77"/>
      <c r="B18" s="77"/>
      <c r="C18" s="82"/>
      <c r="D18" s="107"/>
      <c r="E18" s="108"/>
      <c r="F18" s="108"/>
      <c r="G18" s="108"/>
      <c r="H18" s="109"/>
      <c r="I18" s="83"/>
    </row>
    <row r="19" spans="1:9" ht="18.75" customHeight="1">
      <c r="A19" s="77"/>
      <c r="B19" s="77"/>
      <c r="C19" s="82"/>
      <c r="D19" s="107"/>
      <c r="E19" s="110" t="s">
        <v>82</v>
      </c>
      <c r="F19" s="111" t="s">
        <v>83</v>
      </c>
      <c r="G19" s="108"/>
      <c r="H19" s="109"/>
      <c r="I19" s="83"/>
    </row>
    <row r="20" spans="1:9" ht="18.75" customHeight="1">
      <c r="A20" s="77"/>
      <c r="B20" s="77"/>
      <c r="C20" s="82"/>
      <c r="D20" s="107"/>
      <c r="E20" s="110" t="s">
        <v>84</v>
      </c>
      <c r="F20" s="111" t="s">
        <v>85</v>
      </c>
      <c r="G20" s="108"/>
      <c r="H20" s="109"/>
      <c r="I20" s="83"/>
    </row>
    <row r="21" spans="1:9" ht="18.75" customHeight="1" thickBot="1">
      <c r="A21" s="77"/>
      <c r="B21" s="77"/>
      <c r="C21" s="82"/>
      <c r="D21" s="112"/>
      <c r="E21" s="113"/>
      <c r="F21" s="113"/>
      <c r="G21" s="113"/>
      <c r="H21" s="114"/>
      <c r="I21" s="83"/>
    </row>
  </sheetData>
  <sheetProtection password="FA9C" sheet="1" objects="1" scenarios="1" formatColumns="0" formatRows="0"/>
  <mergeCells count="2">
    <mergeCell ref="D7:H7"/>
    <mergeCell ref="D8:H8"/>
  </mergeCells>
  <dataValidations count="2">
    <dataValidation type="whole" allowBlank="1" showErrorMessage="1" errorTitle="Ошибка" error="Допускается ввод только неотрицательных целых чисел!" sqref="G13:G16">
      <formula1>0</formula1>
      <formula2>9.99999999999999E+23</formula2>
    </dataValidation>
    <dataValidation allowBlank="1" showInputMessage="1" showErrorMessage="1" error="Значение должно быть действительным числом" sqref="G17"/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6">
    <tabColor indexed="31"/>
    <pageSetUpPr fitToPage="1"/>
  </sheetPr>
  <dimension ref="A1:AB89"/>
  <sheetViews>
    <sheetView showGridLines="0" zoomScalePageLayoutView="0" workbookViewId="0" topLeftCell="D15">
      <selection activeCell="F76" sqref="F76:F83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2.8515625" style="77" customWidth="1"/>
    <col min="4" max="4" width="24.421875" style="77" customWidth="1"/>
    <col min="5" max="5" width="7.00390625" style="77" bestFit="1" customWidth="1"/>
    <col min="6" max="6" width="64.8515625" style="77" customWidth="1"/>
    <col min="7" max="7" width="42.28125" style="77" customWidth="1"/>
    <col min="8" max="24" width="28.140625" style="77" customWidth="1"/>
    <col min="25" max="25" width="22.57421875" style="77" hidden="1" customWidth="1"/>
    <col min="26" max="26" width="25.421875" style="77" customWidth="1"/>
    <col min="27" max="27" width="9.140625" style="77" customWidth="1"/>
    <col min="28" max="16384" width="9.140625" style="77" customWidth="1"/>
  </cols>
  <sheetData>
    <row r="1" spans="1:2" ht="11.25" hidden="1">
      <c r="A1" s="75"/>
      <c r="B1" s="75"/>
    </row>
    <row r="2" spans="2:27" ht="19.5" customHeight="1" hidden="1">
      <c r="B2" s="115"/>
      <c r="D2" s="116"/>
      <c r="E2" s="117"/>
      <c r="F2" s="395"/>
      <c r="G2" s="396"/>
      <c r="H2" s="118">
        <f>SUM(I2:Y2)</f>
        <v>0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9"/>
      <c r="Z2" s="120"/>
      <c r="AA2" s="121"/>
    </row>
    <row r="3" spans="1:26" ht="19.5" customHeight="1" hidden="1">
      <c r="A3" s="75"/>
      <c r="B3" s="75"/>
      <c r="C3" s="122"/>
      <c r="D3" s="122"/>
      <c r="E3" s="123"/>
      <c r="F3" s="122"/>
      <c r="G3" s="122"/>
      <c r="H3" s="122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2"/>
      <c r="Z3" s="122"/>
    </row>
    <row r="4" spans="2:28" ht="19.5" customHeight="1" hidden="1">
      <c r="B4" s="125"/>
      <c r="D4" s="126"/>
      <c r="E4" s="397"/>
      <c r="F4" s="398"/>
      <c r="G4" s="127" t="s">
        <v>86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19"/>
      <c r="Z4" s="120"/>
      <c r="AA4" s="128"/>
      <c r="AB4" s="83"/>
    </row>
    <row r="5" spans="2:28" ht="19.5" customHeight="1" hidden="1">
      <c r="B5" s="125"/>
      <c r="D5" s="126"/>
      <c r="E5" s="397"/>
      <c r="F5" s="399"/>
      <c r="G5" s="127" t="s">
        <v>87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19"/>
      <c r="Z5" s="120"/>
      <c r="AA5" s="128"/>
      <c r="AB5" s="83"/>
    </row>
    <row r="6" ht="19.5" customHeight="1" hidden="1"/>
    <row r="7" spans="2:28" ht="19.5" customHeight="1" hidden="1">
      <c r="B7" s="115"/>
      <c r="D7" s="94"/>
      <c r="E7" s="400"/>
      <c r="F7" s="403"/>
      <c r="G7" s="129" t="s">
        <v>88</v>
      </c>
      <c r="H7" s="118">
        <f aca="true" t="shared" si="0" ref="H7:H14">SUM(I7:Y7)</f>
        <v>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/>
      <c r="Z7" s="120"/>
      <c r="AA7" s="128"/>
      <c r="AB7" s="83"/>
    </row>
    <row r="8" spans="2:28" ht="19.5" customHeight="1" hidden="1">
      <c r="B8" s="115"/>
      <c r="D8" s="94"/>
      <c r="E8" s="401"/>
      <c r="F8" s="404"/>
      <c r="G8" s="129" t="s">
        <v>89</v>
      </c>
      <c r="H8" s="118">
        <f t="shared" si="0"/>
        <v>0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  <c r="Z8" s="120"/>
      <c r="AA8" s="128"/>
      <c r="AB8" s="83"/>
    </row>
    <row r="9" spans="2:28" ht="19.5" customHeight="1" hidden="1">
      <c r="B9" s="115"/>
      <c r="D9" s="94"/>
      <c r="E9" s="401"/>
      <c r="F9" s="404"/>
      <c r="G9" s="129" t="s">
        <v>90</v>
      </c>
      <c r="H9" s="118">
        <f t="shared" si="0"/>
        <v>0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1"/>
      <c r="Z9" s="120"/>
      <c r="AA9" s="128"/>
      <c r="AB9" s="83"/>
    </row>
    <row r="10" spans="2:28" ht="19.5" customHeight="1" hidden="1">
      <c r="B10" s="115"/>
      <c r="D10" s="94"/>
      <c r="E10" s="401"/>
      <c r="F10" s="404"/>
      <c r="G10" s="129" t="s">
        <v>91</v>
      </c>
      <c r="H10" s="118">
        <f t="shared" si="0"/>
        <v>0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1"/>
      <c r="Z10" s="120"/>
      <c r="AA10" s="128"/>
      <c r="AB10" s="83"/>
    </row>
    <row r="11" spans="2:28" ht="19.5" customHeight="1" hidden="1">
      <c r="B11" s="115"/>
      <c r="D11" s="94"/>
      <c r="E11" s="401"/>
      <c r="F11" s="404"/>
      <c r="G11" s="132" t="s">
        <v>92</v>
      </c>
      <c r="H11" s="118">
        <f t="shared" si="0"/>
        <v>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1"/>
      <c r="Z11" s="120"/>
      <c r="AA11" s="128"/>
      <c r="AB11" s="83"/>
    </row>
    <row r="12" spans="2:28" ht="19.5" customHeight="1" hidden="1">
      <c r="B12" s="115"/>
      <c r="D12" s="94"/>
      <c r="E12" s="401"/>
      <c r="F12" s="404"/>
      <c r="G12" s="129" t="s">
        <v>93</v>
      </c>
      <c r="H12" s="118">
        <f t="shared" si="0"/>
        <v>0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1"/>
      <c r="Z12" s="120"/>
      <c r="AA12" s="128"/>
      <c r="AB12" s="83"/>
    </row>
    <row r="13" spans="2:28" ht="19.5" customHeight="1" hidden="1">
      <c r="B13" s="115"/>
      <c r="D13" s="94"/>
      <c r="E13" s="401"/>
      <c r="F13" s="404"/>
      <c r="G13" s="129" t="s">
        <v>94</v>
      </c>
      <c r="H13" s="118">
        <f t="shared" si="0"/>
        <v>0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1"/>
      <c r="Z13" s="120"/>
      <c r="AA13" s="128"/>
      <c r="AB13" s="83"/>
    </row>
    <row r="14" spans="2:28" ht="19.5" customHeight="1" hidden="1">
      <c r="B14" s="115"/>
      <c r="D14" s="94"/>
      <c r="E14" s="402"/>
      <c r="F14" s="405"/>
      <c r="G14" s="129" t="s">
        <v>95</v>
      </c>
      <c r="H14" s="118">
        <f t="shared" si="0"/>
        <v>0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9"/>
      <c r="Z14" s="120"/>
      <c r="AA14" s="128"/>
      <c r="AB14" s="83"/>
    </row>
    <row r="15" ht="26.25" customHeight="1">
      <c r="D15" s="81" t="str">
        <f>code</f>
        <v>Код шаблона: JKH.OPEN.INFO.BALANCE.WARM</v>
      </c>
    </row>
    <row r="16" spans="1:28" ht="18.75" customHeight="1">
      <c r="A16" s="77"/>
      <c r="C16" s="82"/>
      <c r="D16" s="342" t="s">
        <v>96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83"/>
    </row>
    <row r="17" spans="1:28" ht="18.75" customHeight="1" thickBot="1">
      <c r="A17" s="77"/>
      <c r="C17" s="82"/>
      <c r="D17" s="393" t="str">
        <f>IF(org="","",IF(fil="",org,org&amp;" ("&amp;fil&amp;")"))&amp;IF(OR(godStart="",godEnd=""),"",", "&amp;YEAR(godStart)&amp;"-"&amp;YEAR(godEnd)&amp;" гг.")</f>
        <v>ОАО "Нижегородские коммунальные системы", 2011-2011 гг.</v>
      </c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83"/>
    </row>
    <row r="18" spans="1:27" ht="15" customHeight="1">
      <c r="A18" s="77"/>
      <c r="D18" s="84"/>
      <c r="E18" s="85"/>
      <c r="F18" s="85"/>
      <c r="G18" s="85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22"/>
      <c r="Z18" s="122"/>
      <c r="AA18" s="85"/>
    </row>
    <row r="19" spans="1:28" ht="15" customHeight="1">
      <c r="A19" s="77"/>
      <c r="C19" s="82"/>
      <c r="D19" s="86"/>
      <c r="E19" s="87"/>
      <c r="F19" s="87"/>
      <c r="G19" s="87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5"/>
      <c r="Z19" s="135"/>
      <c r="AA19" s="88"/>
      <c r="AB19" s="83"/>
    </row>
    <row r="20" spans="1:28" ht="26.25" customHeight="1" thickBot="1">
      <c r="A20" s="77"/>
      <c r="B20" s="90" t="s">
        <v>97</v>
      </c>
      <c r="C20" s="82"/>
      <c r="D20" s="89"/>
      <c r="E20" s="90" t="s">
        <v>68</v>
      </c>
      <c r="F20" s="406" t="s">
        <v>69</v>
      </c>
      <c r="G20" s="406"/>
      <c r="H20" s="90" t="s">
        <v>70</v>
      </c>
      <c r="I20" s="90" t="s">
        <v>97</v>
      </c>
      <c r="J20" s="90" t="s">
        <v>98</v>
      </c>
      <c r="K20" s="90" t="s">
        <v>99</v>
      </c>
      <c r="L20" s="90" t="s">
        <v>100</v>
      </c>
      <c r="M20" s="90" t="s">
        <v>101</v>
      </c>
      <c r="N20" s="90" t="s">
        <v>102</v>
      </c>
      <c r="O20" s="90" t="s">
        <v>103</v>
      </c>
      <c r="P20" s="90" t="s">
        <v>104</v>
      </c>
      <c r="Q20" s="90" t="s">
        <v>105</v>
      </c>
      <c r="R20" s="90" t="s">
        <v>106</v>
      </c>
      <c r="S20" s="90" t="s">
        <v>107</v>
      </c>
      <c r="T20" s="90" t="s">
        <v>108</v>
      </c>
      <c r="U20" s="90" t="s">
        <v>109</v>
      </c>
      <c r="V20" s="90" t="s">
        <v>110</v>
      </c>
      <c r="W20" s="90" t="s">
        <v>111</v>
      </c>
      <c r="X20" s="90" t="s">
        <v>112</v>
      </c>
      <c r="Y20" s="407" t="s">
        <v>113</v>
      </c>
      <c r="Z20" s="408"/>
      <c r="AA20" s="92"/>
      <c r="AB20" s="83"/>
    </row>
    <row r="21" spans="1:28" ht="15" customHeight="1">
      <c r="A21" s="77"/>
      <c r="B21" s="136">
        <v>4</v>
      </c>
      <c r="C21" s="82"/>
      <c r="D21" s="89"/>
      <c r="E21" s="137">
        <v>1</v>
      </c>
      <c r="F21" s="409">
        <f>E21+1</f>
        <v>2</v>
      </c>
      <c r="G21" s="409"/>
      <c r="H21" s="137" t="s">
        <v>73</v>
      </c>
      <c r="I21" s="136" t="s">
        <v>79</v>
      </c>
      <c r="J21" s="136" t="s">
        <v>114</v>
      </c>
      <c r="K21" s="136" t="s">
        <v>115</v>
      </c>
      <c r="L21" s="136" t="s">
        <v>116</v>
      </c>
      <c r="M21" s="136" t="s">
        <v>117</v>
      </c>
      <c r="N21" s="136" t="s">
        <v>118</v>
      </c>
      <c r="O21" s="136" t="s">
        <v>119</v>
      </c>
      <c r="P21" s="136" t="s">
        <v>120</v>
      </c>
      <c r="Q21" s="136" t="s">
        <v>121</v>
      </c>
      <c r="R21" s="136" t="s">
        <v>122</v>
      </c>
      <c r="S21" s="136" t="s">
        <v>123</v>
      </c>
      <c r="T21" s="136" t="s">
        <v>124</v>
      </c>
      <c r="U21" s="136" t="s">
        <v>125</v>
      </c>
      <c r="V21" s="136" t="s">
        <v>126</v>
      </c>
      <c r="W21" s="136" t="s">
        <v>127</v>
      </c>
      <c r="X21" s="136" t="s">
        <v>128</v>
      </c>
      <c r="Y21" s="138"/>
      <c r="Z21" s="138"/>
      <c r="AA21" s="92"/>
      <c r="AB21" s="83"/>
    </row>
    <row r="22" spans="1:28" ht="45">
      <c r="A22" s="77"/>
      <c r="B22" s="139"/>
      <c r="C22" s="82"/>
      <c r="D22" s="140"/>
      <c r="E22" s="141">
        <v>1</v>
      </c>
      <c r="F22" s="410" t="s">
        <v>129</v>
      </c>
      <c r="G22" s="410"/>
      <c r="H22" s="142" t="s">
        <v>130</v>
      </c>
      <c r="I22" s="139" t="s">
        <v>131</v>
      </c>
      <c r="J22" s="139" t="s">
        <v>132</v>
      </c>
      <c r="K22" s="139" t="s">
        <v>133</v>
      </c>
      <c r="L22" s="139" t="s">
        <v>134</v>
      </c>
      <c r="M22" s="139" t="s">
        <v>135</v>
      </c>
      <c r="N22" s="139" t="s">
        <v>135</v>
      </c>
      <c r="O22" s="139" t="s">
        <v>136</v>
      </c>
      <c r="P22" s="139" t="s">
        <v>137</v>
      </c>
      <c r="Q22" s="139" t="s">
        <v>138</v>
      </c>
      <c r="R22" s="139" t="s">
        <v>139</v>
      </c>
      <c r="S22" s="139" t="s">
        <v>140</v>
      </c>
      <c r="T22" s="139" t="s">
        <v>141</v>
      </c>
      <c r="U22" s="139" t="s">
        <v>142</v>
      </c>
      <c r="V22" s="139" t="s">
        <v>143</v>
      </c>
      <c r="W22" s="139" t="s">
        <v>144</v>
      </c>
      <c r="X22" s="139" t="s">
        <v>144</v>
      </c>
      <c r="Y22" s="143"/>
      <c r="Z22" s="144"/>
      <c r="AA22" s="92"/>
      <c r="AB22" s="83"/>
    </row>
    <row r="23" spans="1:28" ht="19.5" customHeight="1">
      <c r="A23" s="77"/>
      <c r="B23" s="145" t="s">
        <v>145</v>
      </c>
      <c r="C23" s="82"/>
      <c r="D23" s="140"/>
      <c r="E23" s="141">
        <v>2</v>
      </c>
      <c r="F23" s="410" t="s">
        <v>146</v>
      </c>
      <c r="G23" s="410" t="s">
        <v>146</v>
      </c>
      <c r="H23" s="146" t="s">
        <v>147</v>
      </c>
      <c r="I23" s="145" t="s">
        <v>145</v>
      </c>
      <c r="J23" s="145" t="s">
        <v>145</v>
      </c>
      <c r="K23" s="145" t="s">
        <v>145</v>
      </c>
      <c r="L23" s="145" t="s">
        <v>145</v>
      </c>
      <c r="M23" s="145" t="s">
        <v>145</v>
      </c>
      <c r="N23" s="145" t="s">
        <v>145</v>
      </c>
      <c r="O23" s="145" t="s">
        <v>145</v>
      </c>
      <c r="P23" s="145" t="s">
        <v>145</v>
      </c>
      <c r="Q23" s="145" t="s">
        <v>145</v>
      </c>
      <c r="R23" s="145" t="s">
        <v>145</v>
      </c>
      <c r="S23" s="145" t="s">
        <v>145</v>
      </c>
      <c r="T23" s="145" t="s">
        <v>145</v>
      </c>
      <c r="U23" s="145" t="s">
        <v>145</v>
      </c>
      <c r="V23" s="145" t="s">
        <v>145</v>
      </c>
      <c r="W23" s="145" t="s">
        <v>145</v>
      </c>
      <c r="X23" s="145" t="s">
        <v>145</v>
      </c>
      <c r="Y23" s="143"/>
      <c r="Z23" s="120"/>
      <c r="AA23" s="92"/>
      <c r="AB23" s="83"/>
    </row>
    <row r="24" spans="1:28" ht="19.5" customHeight="1">
      <c r="A24" s="77"/>
      <c r="B24" s="147"/>
      <c r="C24" s="82"/>
      <c r="D24" s="94"/>
      <c r="E24" s="148">
        <v>3</v>
      </c>
      <c r="F24" s="411" t="s">
        <v>148</v>
      </c>
      <c r="G24" s="411"/>
      <c r="H24" s="147"/>
      <c r="I24" s="147" t="s">
        <v>12</v>
      </c>
      <c r="J24" s="147" t="s">
        <v>12</v>
      </c>
      <c r="K24" s="147" t="s">
        <v>12</v>
      </c>
      <c r="L24" s="147" t="s">
        <v>12</v>
      </c>
      <c r="M24" s="147" t="s">
        <v>12</v>
      </c>
      <c r="N24" s="147" t="s">
        <v>12</v>
      </c>
      <c r="O24" s="147" t="s">
        <v>12</v>
      </c>
      <c r="P24" s="147" t="s">
        <v>12</v>
      </c>
      <c r="Q24" s="147" t="s">
        <v>12</v>
      </c>
      <c r="R24" s="147" t="s">
        <v>12</v>
      </c>
      <c r="S24" s="147" t="s">
        <v>12</v>
      </c>
      <c r="T24" s="147" t="s">
        <v>12</v>
      </c>
      <c r="U24" s="147" t="s">
        <v>12</v>
      </c>
      <c r="V24" s="147" t="s">
        <v>12</v>
      </c>
      <c r="W24" s="147" t="s">
        <v>12</v>
      </c>
      <c r="X24" s="147" t="s">
        <v>12</v>
      </c>
      <c r="Y24" s="143"/>
      <c r="Z24" s="120"/>
      <c r="AA24" s="121"/>
      <c r="AB24" s="83"/>
    </row>
    <row r="25" spans="1:28" ht="19.5" customHeight="1">
      <c r="A25" s="77"/>
      <c r="B25" s="147"/>
      <c r="C25" s="82"/>
      <c r="D25" s="94"/>
      <c r="E25" s="148">
        <v>4</v>
      </c>
      <c r="F25" s="411" t="s">
        <v>149</v>
      </c>
      <c r="G25" s="411"/>
      <c r="H25" s="147"/>
      <c r="I25" s="147" t="s">
        <v>14</v>
      </c>
      <c r="J25" s="147" t="s">
        <v>14</v>
      </c>
      <c r="K25" s="147" t="s">
        <v>14</v>
      </c>
      <c r="L25" s="147" t="s">
        <v>14</v>
      </c>
      <c r="M25" s="147" t="s">
        <v>14</v>
      </c>
      <c r="N25" s="147" t="s">
        <v>14</v>
      </c>
      <c r="O25" s="147" t="s">
        <v>14</v>
      </c>
      <c r="P25" s="147" t="s">
        <v>14</v>
      </c>
      <c r="Q25" s="147" t="s">
        <v>14</v>
      </c>
      <c r="R25" s="147" t="s">
        <v>14</v>
      </c>
      <c r="S25" s="147" t="s">
        <v>14</v>
      </c>
      <c r="T25" s="147" t="s">
        <v>14</v>
      </c>
      <c r="U25" s="147" t="s">
        <v>14</v>
      </c>
      <c r="V25" s="147" t="s">
        <v>14</v>
      </c>
      <c r="W25" s="147" t="s">
        <v>14</v>
      </c>
      <c r="X25" s="147" t="s">
        <v>14</v>
      </c>
      <c r="Y25" s="143"/>
      <c r="Z25" s="120"/>
      <c r="AA25" s="121"/>
      <c r="AB25" s="83"/>
    </row>
    <row r="26" spans="1:28" ht="30" customHeight="1">
      <c r="A26" s="77"/>
      <c r="B26" s="149">
        <f>SUM(B27:B28)</f>
        <v>0</v>
      </c>
      <c r="C26" s="82"/>
      <c r="D26" s="140"/>
      <c r="E26" s="141" t="s">
        <v>114</v>
      </c>
      <c r="F26" s="412" t="s">
        <v>150</v>
      </c>
      <c r="G26" s="412"/>
      <c r="H26" s="150">
        <f>SUM(I26:Y26)</f>
        <v>0</v>
      </c>
      <c r="I26" s="149">
        <f aca="true" t="shared" si="1" ref="I26:X26">SUM(I27:I28)</f>
        <v>0</v>
      </c>
      <c r="J26" s="149">
        <f t="shared" si="1"/>
        <v>0</v>
      </c>
      <c r="K26" s="149">
        <f t="shared" si="1"/>
        <v>0</v>
      </c>
      <c r="L26" s="149">
        <f t="shared" si="1"/>
        <v>0</v>
      </c>
      <c r="M26" s="149">
        <f t="shared" si="1"/>
        <v>0</v>
      </c>
      <c r="N26" s="149">
        <f t="shared" si="1"/>
        <v>0</v>
      </c>
      <c r="O26" s="149">
        <f t="shared" si="1"/>
        <v>0</v>
      </c>
      <c r="P26" s="149">
        <f t="shared" si="1"/>
        <v>0</v>
      </c>
      <c r="Q26" s="149">
        <f t="shared" si="1"/>
        <v>0</v>
      </c>
      <c r="R26" s="149">
        <f t="shared" si="1"/>
        <v>0</v>
      </c>
      <c r="S26" s="149">
        <f t="shared" si="1"/>
        <v>0</v>
      </c>
      <c r="T26" s="149">
        <f t="shared" si="1"/>
        <v>0</v>
      </c>
      <c r="U26" s="149">
        <f t="shared" si="1"/>
        <v>0</v>
      </c>
      <c r="V26" s="149">
        <f t="shared" si="1"/>
        <v>0</v>
      </c>
      <c r="W26" s="149">
        <f t="shared" si="1"/>
        <v>0</v>
      </c>
      <c r="X26" s="149">
        <f t="shared" si="1"/>
        <v>0</v>
      </c>
      <c r="Y26" s="143"/>
      <c r="Z26" s="120"/>
      <c r="AA26" s="128"/>
      <c r="AB26" s="83"/>
    </row>
    <row r="27" spans="1:28" ht="19.5" customHeight="1">
      <c r="A27" s="77"/>
      <c r="B27" s="115"/>
      <c r="C27" s="82"/>
      <c r="D27" s="116"/>
      <c r="E27" s="148" t="s">
        <v>151</v>
      </c>
      <c r="F27" s="413"/>
      <c r="G27" s="413"/>
      <c r="H27" s="151">
        <f>SUM(I27:Y27)</f>
        <v>0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9"/>
      <c r="Z27" s="120"/>
      <c r="AA27" s="152"/>
      <c r="AB27" s="83"/>
    </row>
    <row r="28" spans="1:28" ht="19.5" customHeight="1">
      <c r="A28" s="77"/>
      <c r="B28" s="153"/>
      <c r="C28" s="82"/>
      <c r="D28" s="140"/>
      <c r="E28" s="154"/>
      <c r="F28" s="155" t="s">
        <v>152</v>
      </c>
      <c r="G28" s="156"/>
      <c r="H28" s="157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43"/>
      <c r="Z28" s="120"/>
      <c r="AA28" s="121"/>
      <c r="AB28" s="83"/>
    </row>
    <row r="29" spans="1:28" ht="30" customHeight="1">
      <c r="A29" s="77"/>
      <c r="B29" s="149">
        <f>SUM(B30:B31)</f>
        <v>0</v>
      </c>
      <c r="C29" s="82"/>
      <c r="D29" s="140"/>
      <c r="E29" s="141" t="s">
        <v>115</v>
      </c>
      <c r="F29" s="412" t="s">
        <v>153</v>
      </c>
      <c r="G29" s="412"/>
      <c r="H29" s="150">
        <f>SUM(I29:Y29)</f>
        <v>67647.64219000001</v>
      </c>
      <c r="I29" s="149">
        <f aca="true" t="shared" si="2" ref="I29:X29">SUM(I30:I31)</f>
        <v>3048.3</v>
      </c>
      <c r="J29" s="149">
        <f t="shared" si="2"/>
        <v>54739</v>
      </c>
      <c r="K29" s="149">
        <f t="shared" si="2"/>
        <v>207</v>
      </c>
      <c r="L29" s="149">
        <f t="shared" si="2"/>
        <v>1915</v>
      </c>
      <c r="M29" s="149">
        <f t="shared" si="2"/>
        <v>0</v>
      </c>
      <c r="N29" s="149">
        <f t="shared" si="2"/>
        <v>3022</v>
      </c>
      <c r="O29" s="149">
        <f t="shared" si="2"/>
        <v>1960</v>
      </c>
      <c r="P29" s="149">
        <f t="shared" si="2"/>
        <v>1516</v>
      </c>
      <c r="Q29" s="149">
        <f t="shared" si="2"/>
        <v>787</v>
      </c>
      <c r="R29" s="149">
        <f t="shared" si="2"/>
        <v>27.15</v>
      </c>
      <c r="S29" s="149">
        <f t="shared" si="2"/>
        <v>57.63</v>
      </c>
      <c r="T29" s="149">
        <f t="shared" si="2"/>
        <v>62.30014</v>
      </c>
      <c r="U29" s="149">
        <f t="shared" si="2"/>
        <v>147.19713</v>
      </c>
      <c r="V29" s="149">
        <f t="shared" si="2"/>
        <v>52.37</v>
      </c>
      <c r="W29" s="149">
        <f t="shared" si="2"/>
        <v>53.34746</v>
      </c>
      <c r="X29" s="149">
        <f t="shared" si="2"/>
        <v>53.34746</v>
      </c>
      <c r="Y29" s="143"/>
      <c r="Z29" s="120"/>
      <c r="AA29" s="128"/>
      <c r="AB29" s="83"/>
    </row>
    <row r="30" spans="1:28" ht="19.5" customHeight="1">
      <c r="A30" s="77"/>
      <c r="B30" s="115"/>
      <c r="C30" s="82"/>
      <c r="D30" s="116"/>
      <c r="E30" s="158" t="s">
        <v>154</v>
      </c>
      <c r="F30" s="413" t="s">
        <v>155</v>
      </c>
      <c r="G30" s="413"/>
      <c r="H30" s="151">
        <f>SUM(I30:Y30)</f>
        <v>67647.64219000001</v>
      </c>
      <c r="I30" s="115">
        <f>I80+I81+I82+I83</f>
        <v>3048.3</v>
      </c>
      <c r="J30" s="115">
        <f aca="true" t="shared" si="3" ref="J30:X30">J80+J81+J82+J83</f>
        <v>54739</v>
      </c>
      <c r="K30" s="115">
        <f t="shared" si="3"/>
        <v>207</v>
      </c>
      <c r="L30" s="115">
        <f t="shared" si="3"/>
        <v>1915</v>
      </c>
      <c r="M30" s="115">
        <f t="shared" si="3"/>
        <v>0</v>
      </c>
      <c r="N30" s="115">
        <f t="shared" si="3"/>
        <v>3022</v>
      </c>
      <c r="O30" s="115">
        <f t="shared" si="3"/>
        <v>1960</v>
      </c>
      <c r="P30" s="115">
        <f t="shared" si="3"/>
        <v>1516</v>
      </c>
      <c r="Q30" s="115">
        <f t="shared" si="3"/>
        <v>787</v>
      </c>
      <c r="R30" s="115">
        <f t="shared" si="3"/>
        <v>27.15</v>
      </c>
      <c r="S30" s="115">
        <f t="shared" si="3"/>
        <v>57.63</v>
      </c>
      <c r="T30" s="115">
        <f t="shared" si="3"/>
        <v>62.30014</v>
      </c>
      <c r="U30" s="115">
        <f t="shared" si="3"/>
        <v>147.19713</v>
      </c>
      <c r="V30" s="115">
        <f t="shared" si="3"/>
        <v>52.37</v>
      </c>
      <c r="W30" s="115">
        <f t="shared" si="3"/>
        <v>53.34746</v>
      </c>
      <c r="X30" s="115">
        <f t="shared" si="3"/>
        <v>53.34746</v>
      </c>
      <c r="Y30" s="119"/>
      <c r="Z30" s="120"/>
      <c r="AA30" s="152"/>
      <c r="AB30" s="83"/>
    </row>
    <row r="31" spans="1:28" ht="19.5" customHeight="1">
      <c r="A31" s="77"/>
      <c r="B31" s="159"/>
      <c r="C31" s="82"/>
      <c r="D31" s="140"/>
      <c r="E31" s="154"/>
      <c r="F31" s="155" t="s">
        <v>152</v>
      </c>
      <c r="G31" s="156"/>
      <c r="H31" s="157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43"/>
      <c r="Z31" s="120"/>
      <c r="AA31" s="121"/>
      <c r="AB31" s="83"/>
    </row>
    <row r="32" spans="1:28" ht="30" customHeight="1">
      <c r="A32" s="77"/>
      <c r="B32" s="145" t="s">
        <v>145</v>
      </c>
      <c r="C32" s="82"/>
      <c r="D32" s="140"/>
      <c r="E32" s="160" t="s">
        <v>116</v>
      </c>
      <c r="F32" s="414" t="s">
        <v>156</v>
      </c>
      <c r="G32" s="414"/>
      <c r="H32" s="145" t="s">
        <v>145</v>
      </c>
      <c r="I32" s="145" t="s">
        <v>145</v>
      </c>
      <c r="J32" s="145" t="s">
        <v>145</v>
      </c>
      <c r="K32" s="145" t="s">
        <v>145</v>
      </c>
      <c r="L32" s="145" t="s">
        <v>145</v>
      </c>
      <c r="M32" s="145" t="s">
        <v>145</v>
      </c>
      <c r="N32" s="145" t="s">
        <v>145</v>
      </c>
      <c r="O32" s="145" t="s">
        <v>145</v>
      </c>
      <c r="P32" s="145" t="s">
        <v>145</v>
      </c>
      <c r="Q32" s="145" t="s">
        <v>145</v>
      </c>
      <c r="R32" s="145" t="s">
        <v>145</v>
      </c>
      <c r="S32" s="145" t="s">
        <v>145</v>
      </c>
      <c r="T32" s="145" t="s">
        <v>145</v>
      </c>
      <c r="U32" s="145" t="s">
        <v>145</v>
      </c>
      <c r="V32" s="145" t="s">
        <v>145</v>
      </c>
      <c r="W32" s="145" t="s">
        <v>145</v>
      </c>
      <c r="X32" s="145" t="s">
        <v>145</v>
      </c>
      <c r="Y32" s="143"/>
      <c r="Z32" s="120"/>
      <c r="AA32" s="128"/>
      <c r="AB32" s="83"/>
    </row>
    <row r="33" spans="1:28" ht="19.5" customHeight="1">
      <c r="A33" s="77"/>
      <c r="B33" s="145" t="s">
        <v>145</v>
      </c>
      <c r="C33" s="82"/>
      <c r="D33" s="94"/>
      <c r="E33" s="415" t="s">
        <v>157</v>
      </c>
      <c r="F33" s="416" t="s">
        <v>158</v>
      </c>
      <c r="G33" s="127" t="s">
        <v>86</v>
      </c>
      <c r="H33" s="125"/>
      <c r="I33" s="145" t="s">
        <v>145</v>
      </c>
      <c r="J33" s="145" t="s">
        <v>145</v>
      </c>
      <c r="K33" s="145" t="s">
        <v>145</v>
      </c>
      <c r="L33" s="145" t="s">
        <v>145</v>
      </c>
      <c r="M33" s="145" t="s">
        <v>145</v>
      </c>
      <c r="N33" s="145" t="s">
        <v>145</v>
      </c>
      <c r="O33" s="145" t="s">
        <v>145</v>
      </c>
      <c r="P33" s="145" t="s">
        <v>145</v>
      </c>
      <c r="Q33" s="145" t="s">
        <v>145</v>
      </c>
      <c r="R33" s="145" t="s">
        <v>145</v>
      </c>
      <c r="S33" s="145" t="s">
        <v>145</v>
      </c>
      <c r="T33" s="145" t="s">
        <v>145</v>
      </c>
      <c r="U33" s="145" t="s">
        <v>145</v>
      </c>
      <c r="V33" s="145" t="s">
        <v>145</v>
      </c>
      <c r="W33" s="145" t="s">
        <v>145</v>
      </c>
      <c r="X33" s="145" t="s">
        <v>145</v>
      </c>
      <c r="Y33" s="143"/>
      <c r="Z33" s="120"/>
      <c r="AA33" s="121"/>
      <c r="AB33" s="83"/>
    </row>
    <row r="34" spans="1:28" ht="19.5" customHeight="1">
      <c r="A34" s="77"/>
      <c r="B34" s="145" t="s">
        <v>145</v>
      </c>
      <c r="C34" s="82"/>
      <c r="D34" s="94"/>
      <c r="E34" s="415"/>
      <c r="F34" s="417"/>
      <c r="G34" s="127" t="s">
        <v>87</v>
      </c>
      <c r="H34" s="125"/>
      <c r="I34" s="145" t="s">
        <v>145</v>
      </c>
      <c r="J34" s="145" t="s">
        <v>145</v>
      </c>
      <c r="K34" s="145" t="s">
        <v>145</v>
      </c>
      <c r="L34" s="145" t="s">
        <v>145</v>
      </c>
      <c r="M34" s="145" t="s">
        <v>145</v>
      </c>
      <c r="N34" s="145" t="s">
        <v>145</v>
      </c>
      <c r="O34" s="145" t="s">
        <v>145</v>
      </c>
      <c r="P34" s="145" t="s">
        <v>145</v>
      </c>
      <c r="Q34" s="145" t="s">
        <v>145</v>
      </c>
      <c r="R34" s="145" t="s">
        <v>145</v>
      </c>
      <c r="S34" s="145" t="s">
        <v>145</v>
      </c>
      <c r="T34" s="145" t="s">
        <v>145</v>
      </c>
      <c r="U34" s="145" t="s">
        <v>145</v>
      </c>
      <c r="V34" s="145" t="s">
        <v>145</v>
      </c>
      <c r="W34" s="145" t="s">
        <v>145</v>
      </c>
      <c r="X34" s="145" t="s">
        <v>145</v>
      </c>
      <c r="Y34" s="143"/>
      <c r="Z34" s="120"/>
      <c r="AA34" s="121"/>
      <c r="AB34" s="83"/>
    </row>
    <row r="35" spans="1:28" ht="19.5" customHeight="1">
      <c r="A35" s="77"/>
      <c r="B35" s="125"/>
      <c r="C35" s="82"/>
      <c r="D35" s="94"/>
      <c r="E35" s="418" t="s">
        <v>159</v>
      </c>
      <c r="F35" s="416" t="s">
        <v>160</v>
      </c>
      <c r="G35" s="127" t="s">
        <v>86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43"/>
      <c r="Z35" s="120"/>
      <c r="AA35" s="161"/>
      <c r="AB35" s="83"/>
    </row>
    <row r="36" spans="1:28" ht="19.5" customHeight="1">
      <c r="A36" s="77"/>
      <c r="B36" s="125"/>
      <c r="C36" s="82"/>
      <c r="D36" s="94"/>
      <c r="E36" s="418"/>
      <c r="F36" s="417"/>
      <c r="G36" s="127" t="s">
        <v>87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43"/>
      <c r="Z36" s="120"/>
      <c r="AA36" s="161"/>
      <c r="AB36" s="83"/>
    </row>
    <row r="37" spans="1:28" ht="19.5" customHeight="1">
      <c r="A37" s="77"/>
      <c r="B37" s="125"/>
      <c r="C37" s="82"/>
      <c r="D37" s="94"/>
      <c r="E37" s="415" t="s">
        <v>161</v>
      </c>
      <c r="F37" s="419" t="s">
        <v>162</v>
      </c>
      <c r="G37" s="127" t="s">
        <v>86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43"/>
      <c r="Z37" s="120"/>
      <c r="AA37" s="121"/>
      <c r="AB37" s="83"/>
    </row>
    <row r="38" spans="1:28" ht="19.5" customHeight="1">
      <c r="A38" s="77"/>
      <c r="B38" s="125"/>
      <c r="C38" s="82"/>
      <c r="D38" s="94"/>
      <c r="E38" s="415"/>
      <c r="F38" s="420"/>
      <c r="G38" s="127" t="s">
        <v>87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43"/>
      <c r="Z38" s="120"/>
      <c r="AA38" s="121"/>
      <c r="AB38" s="83"/>
    </row>
    <row r="39" spans="1:28" ht="19.5" customHeight="1">
      <c r="A39" s="77"/>
      <c r="B39" s="125"/>
      <c r="C39" s="82"/>
      <c r="D39" s="94"/>
      <c r="E39" s="415" t="s">
        <v>163</v>
      </c>
      <c r="F39" s="419" t="s">
        <v>164</v>
      </c>
      <c r="G39" s="127" t="s">
        <v>86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43"/>
      <c r="Z39" s="120"/>
      <c r="AA39" s="121"/>
      <c r="AB39" s="83"/>
    </row>
    <row r="40" spans="1:28" ht="19.5" customHeight="1">
      <c r="A40" s="77"/>
      <c r="B40" s="125"/>
      <c r="C40" s="82"/>
      <c r="D40" s="94"/>
      <c r="E40" s="415"/>
      <c r="F40" s="420"/>
      <c r="G40" s="127" t="s">
        <v>87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43"/>
      <c r="Z40" s="120"/>
      <c r="AA40" s="121"/>
      <c r="AB40" s="83"/>
    </row>
    <row r="41" spans="1:28" ht="19.5" customHeight="1">
      <c r="A41" s="77"/>
      <c r="B41" s="125"/>
      <c r="C41" s="82"/>
      <c r="D41" s="94"/>
      <c r="E41" s="415" t="s">
        <v>165</v>
      </c>
      <c r="F41" s="419" t="s">
        <v>166</v>
      </c>
      <c r="G41" s="127" t="s">
        <v>86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43"/>
      <c r="Z41" s="120"/>
      <c r="AA41" s="121"/>
      <c r="AB41" s="83"/>
    </row>
    <row r="42" spans="1:28" ht="19.5" customHeight="1">
      <c r="A42" s="77"/>
      <c r="B42" s="125"/>
      <c r="C42" s="82"/>
      <c r="D42" s="94"/>
      <c r="E42" s="415"/>
      <c r="F42" s="420"/>
      <c r="G42" s="127" t="s">
        <v>87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43"/>
      <c r="Z42" s="120"/>
      <c r="AA42" s="121"/>
      <c r="AB42" s="83"/>
    </row>
    <row r="43" spans="1:28" ht="19.5" customHeight="1">
      <c r="A43" s="77"/>
      <c r="B43" s="125"/>
      <c r="C43" s="82"/>
      <c r="D43" s="94"/>
      <c r="E43" s="415" t="s">
        <v>167</v>
      </c>
      <c r="F43" s="416" t="s">
        <v>168</v>
      </c>
      <c r="G43" s="127" t="s">
        <v>86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43"/>
      <c r="Z43" s="120"/>
      <c r="AA43" s="121"/>
      <c r="AB43" s="83"/>
    </row>
    <row r="44" spans="1:28" ht="19.5" customHeight="1">
      <c r="A44" s="77"/>
      <c r="B44" s="125"/>
      <c r="C44" s="82"/>
      <c r="D44" s="94"/>
      <c r="E44" s="415"/>
      <c r="F44" s="417"/>
      <c r="G44" s="127" t="s">
        <v>87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43"/>
      <c r="Z44" s="120"/>
      <c r="AA44" s="121"/>
      <c r="AB44" s="83"/>
    </row>
    <row r="45" spans="1:28" ht="19.5" customHeight="1">
      <c r="A45" s="77"/>
      <c r="B45" s="125"/>
      <c r="C45" s="82"/>
      <c r="D45" s="94"/>
      <c r="E45" s="415" t="s">
        <v>169</v>
      </c>
      <c r="F45" s="416" t="s">
        <v>170</v>
      </c>
      <c r="G45" s="127" t="s">
        <v>86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43"/>
      <c r="Z45" s="120"/>
      <c r="AA45" s="121"/>
      <c r="AB45" s="83"/>
    </row>
    <row r="46" spans="1:28" ht="19.5" customHeight="1">
      <c r="A46" s="77"/>
      <c r="B46" s="125"/>
      <c r="C46" s="82"/>
      <c r="D46" s="94"/>
      <c r="E46" s="415"/>
      <c r="F46" s="417"/>
      <c r="G46" s="127" t="s">
        <v>87</v>
      </c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43"/>
      <c r="Z46" s="120"/>
      <c r="AA46" s="121"/>
      <c r="AB46" s="83"/>
    </row>
    <row r="47" spans="1:28" ht="19.5" customHeight="1">
      <c r="A47" s="77"/>
      <c r="B47" s="125"/>
      <c r="C47" s="82"/>
      <c r="D47" s="94"/>
      <c r="E47" s="415" t="s">
        <v>171</v>
      </c>
      <c r="F47" s="416" t="s">
        <v>172</v>
      </c>
      <c r="G47" s="127" t="s">
        <v>86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43"/>
      <c r="Z47" s="120"/>
      <c r="AA47" s="121"/>
      <c r="AB47" s="83"/>
    </row>
    <row r="48" spans="1:28" ht="19.5" customHeight="1">
      <c r="A48" s="77"/>
      <c r="B48" s="125"/>
      <c r="C48" s="82"/>
      <c r="D48" s="94"/>
      <c r="E48" s="415"/>
      <c r="F48" s="417"/>
      <c r="G48" s="127" t="s">
        <v>87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43"/>
      <c r="Z48" s="120"/>
      <c r="AA48" s="121"/>
      <c r="AB48" s="83"/>
    </row>
    <row r="49" spans="1:28" ht="19.5" customHeight="1">
      <c r="A49" s="77"/>
      <c r="B49" s="125"/>
      <c r="C49" s="82"/>
      <c r="D49" s="116"/>
      <c r="E49" s="415" t="s">
        <v>173</v>
      </c>
      <c r="F49" s="416" t="s">
        <v>174</v>
      </c>
      <c r="G49" s="127" t="s">
        <v>86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19"/>
      <c r="Z49" s="120"/>
      <c r="AA49" s="162"/>
      <c r="AB49" s="83"/>
    </row>
    <row r="50" spans="1:28" ht="19.5" customHeight="1">
      <c r="A50" s="77"/>
      <c r="B50" s="125"/>
      <c r="C50" s="82"/>
      <c r="D50" s="126"/>
      <c r="E50" s="415"/>
      <c r="F50" s="417"/>
      <c r="G50" s="127" t="s">
        <v>87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19"/>
      <c r="Z50" s="120"/>
      <c r="AA50" s="162"/>
      <c r="AB50" s="83"/>
    </row>
    <row r="51" spans="1:28" ht="19.5" customHeight="1">
      <c r="A51" s="77"/>
      <c r="B51" s="125"/>
      <c r="C51" s="82"/>
      <c r="D51" s="116"/>
      <c r="E51" s="415" t="s">
        <v>175</v>
      </c>
      <c r="F51" s="416" t="s">
        <v>176</v>
      </c>
      <c r="G51" s="127" t="s">
        <v>86</v>
      </c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19"/>
      <c r="Z51" s="120"/>
      <c r="AA51" s="162"/>
      <c r="AB51" s="83"/>
    </row>
    <row r="52" spans="1:28" ht="19.5" customHeight="1">
      <c r="A52" s="77"/>
      <c r="B52" s="125"/>
      <c r="C52" s="82"/>
      <c r="D52" s="126"/>
      <c r="E52" s="415"/>
      <c r="F52" s="417"/>
      <c r="G52" s="127" t="s">
        <v>87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19"/>
      <c r="Z52" s="120"/>
      <c r="AA52" s="162"/>
      <c r="AB52" s="83"/>
    </row>
    <row r="53" spans="1:28" ht="19.5" customHeight="1">
      <c r="A53" s="77"/>
      <c r="B53" s="125"/>
      <c r="C53" s="82"/>
      <c r="D53" s="116"/>
      <c r="E53" s="415" t="s">
        <v>177</v>
      </c>
      <c r="F53" s="416" t="s">
        <v>178</v>
      </c>
      <c r="G53" s="127" t="s">
        <v>86</v>
      </c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19"/>
      <c r="Z53" s="120"/>
      <c r="AA53" s="162"/>
      <c r="AB53" s="83"/>
    </row>
    <row r="54" spans="1:28" ht="19.5" customHeight="1">
      <c r="A54" s="77"/>
      <c r="B54" s="125"/>
      <c r="C54" s="82"/>
      <c r="D54" s="126"/>
      <c r="E54" s="415"/>
      <c r="F54" s="417"/>
      <c r="G54" s="127" t="s">
        <v>87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19"/>
      <c r="Z54" s="120"/>
      <c r="AA54" s="162"/>
      <c r="AB54" s="83"/>
    </row>
    <row r="55" spans="1:28" ht="19.5" customHeight="1">
      <c r="A55" s="77"/>
      <c r="B55" s="125"/>
      <c r="C55" s="82"/>
      <c r="D55" s="116"/>
      <c r="E55" s="415" t="s">
        <v>179</v>
      </c>
      <c r="F55" s="419" t="s">
        <v>180</v>
      </c>
      <c r="G55" s="127" t="s">
        <v>86</v>
      </c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19"/>
      <c r="Z55" s="120"/>
      <c r="AA55" s="162"/>
      <c r="AB55" s="83"/>
    </row>
    <row r="56" spans="1:28" ht="19.5" customHeight="1">
      <c r="A56" s="77"/>
      <c r="B56" s="125"/>
      <c r="C56" s="82"/>
      <c r="D56" s="126"/>
      <c r="E56" s="415"/>
      <c r="F56" s="420"/>
      <c r="G56" s="127" t="s">
        <v>87</v>
      </c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19"/>
      <c r="Z56" s="120"/>
      <c r="AA56" s="162"/>
      <c r="AB56" s="83"/>
    </row>
    <row r="57" spans="2:28" ht="19.5" customHeight="1">
      <c r="B57" s="125"/>
      <c r="D57" s="116"/>
      <c r="E57" s="397" t="s">
        <v>181</v>
      </c>
      <c r="F57" s="419" t="s">
        <v>182</v>
      </c>
      <c r="G57" s="127" t="s">
        <v>86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19"/>
      <c r="Z57" s="120"/>
      <c r="AA57" s="128"/>
      <c r="AB57" s="83"/>
    </row>
    <row r="58" spans="2:28" ht="19.5" customHeight="1">
      <c r="B58" s="125"/>
      <c r="D58" s="126"/>
      <c r="E58" s="397"/>
      <c r="F58" s="420"/>
      <c r="G58" s="127" t="s">
        <v>87</v>
      </c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19"/>
      <c r="Z58" s="120"/>
      <c r="AA58" s="128"/>
      <c r="AB58" s="83"/>
    </row>
    <row r="59" spans="2:28" ht="19.5" customHeight="1">
      <c r="B59" s="163"/>
      <c r="D59" s="116"/>
      <c r="E59" s="397" t="s">
        <v>183</v>
      </c>
      <c r="F59" s="419" t="s">
        <v>184</v>
      </c>
      <c r="G59" s="127" t="s">
        <v>86</v>
      </c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19"/>
      <c r="Z59" s="120"/>
      <c r="AA59" s="128"/>
      <c r="AB59" s="83"/>
    </row>
    <row r="60" spans="2:28" ht="19.5" customHeight="1">
      <c r="B60" s="163"/>
      <c r="D60" s="126"/>
      <c r="E60" s="397"/>
      <c r="F60" s="420"/>
      <c r="G60" s="127" t="s">
        <v>87</v>
      </c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19"/>
      <c r="Z60" s="120"/>
      <c r="AA60" s="128"/>
      <c r="AB60" s="83"/>
    </row>
    <row r="61" spans="2:28" ht="19.5" customHeight="1">
      <c r="B61" s="163"/>
      <c r="D61" s="116"/>
      <c r="E61" s="397" t="s">
        <v>185</v>
      </c>
      <c r="F61" s="419" t="s">
        <v>186</v>
      </c>
      <c r="G61" s="127" t="s">
        <v>86</v>
      </c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19"/>
      <c r="Z61" s="120"/>
      <c r="AA61" s="128"/>
      <c r="AB61" s="83"/>
    </row>
    <row r="62" spans="2:28" ht="19.5" customHeight="1">
      <c r="B62" s="163"/>
      <c r="D62" s="126"/>
      <c r="E62" s="397"/>
      <c r="F62" s="420"/>
      <c r="G62" s="127" t="s">
        <v>87</v>
      </c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19"/>
      <c r="Z62" s="120"/>
      <c r="AA62" s="128"/>
      <c r="AB62" s="83"/>
    </row>
    <row r="63" spans="2:28" ht="19.5" customHeight="1">
      <c r="B63" s="125"/>
      <c r="D63" s="116"/>
      <c r="E63" s="397" t="s">
        <v>187</v>
      </c>
      <c r="F63" s="419" t="s">
        <v>188</v>
      </c>
      <c r="G63" s="127" t="s">
        <v>86</v>
      </c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19"/>
      <c r="Z63" s="120"/>
      <c r="AA63" s="128"/>
      <c r="AB63" s="83"/>
    </row>
    <row r="64" spans="2:28" ht="19.5" customHeight="1">
      <c r="B64" s="125"/>
      <c r="D64" s="126"/>
      <c r="E64" s="397"/>
      <c r="F64" s="420"/>
      <c r="G64" s="127" t="s">
        <v>87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19"/>
      <c r="Z64" s="120"/>
      <c r="AA64" s="128"/>
      <c r="AB64" s="83"/>
    </row>
    <row r="65" spans="1:28" ht="19.5" customHeight="1">
      <c r="A65" s="77"/>
      <c r="B65" s="153"/>
      <c r="C65" s="82"/>
      <c r="D65" s="94"/>
      <c r="E65" s="164"/>
      <c r="F65" s="165" t="s">
        <v>189</v>
      </c>
      <c r="G65" s="166"/>
      <c r="H65" s="166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43"/>
      <c r="Z65" s="120"/>
      <c r="AA65" s="121"/>
      <c r="AB65" s="83"/>
    </row>
    <row r="66" spans="1:28" ht="19.5" customHeight="1">
      <c r="A66" s="77"/>
      <c r="B66" s="167" t="s">
        <v>145</v>
      </c>
      <c r="C66" s="82"/>
      <c r="D66" s="94"/>
      <c r="E66" s="421" t="s">
        <v>117</v>
      </c>
      <c r="F66" s="424" t="s">
        <v>190</v>
      </c>
      <c r="G66" s="424"/>
      <c r="H66" s="167" t="s">
        <v>145</v>
      </c>
      <c r="I66" s="167" t="s">
        <v>145</v>
      </c>
      <c r="J66" s="167" t="s">
        <v>145</v>
      </c>
      <c r="K66" s="167" t="s">
        <v>145</v>
      </c>
      <c r="L66" s="167" t="s">
        <v>145</v>
      </c>
      <c r="M66" s="167" t="s">
        <v>145</v>
      </c>
      <c r="N66" s="167" t="s">
        <v>145</v>
      </c>
      <c r="O66" s="167" t="s">
        <v>145</v>
      </c>
      <c r="P66" s="167" t="s">
        <v>145</v>
      </c>
      <c r="Q66" s="167" t="s">
        <v>145</v>
      </c>
      <c r="R66" s="167" t="s">
        <v>145</v>
      </c>
      <c r="S66" s="167" t="s">
        <v>145</v>
      </c>
      <c r="T66" s="167" t="s">
        <v>145</v>
      </c>
      <c r="U66" s="167" t="s">
        <v>145</v>
      </c>
      <c r="V66" s="167" t="s">
        <v>145</v>
      </c>
      <c r="W66" s="167" t="s">
        <v>145</v>
      </c>
      <c r="X66" s="167" t="s">
        <v>145</v>
      </c>
      <c r="Y66" s="131"/>
      <c r="Z66" s="120"/>
      <c r="AA66" s="121"/>
      <c r="AB66" s="83"/>
    </row>
    <row r="67" spans="1:28" ht="19.5" customHeight="1">
      <c r="A67" s="77"/>
      <c r="B67" s="168">
        <f aca="true" t="shared" si="4" ref="B67:B74">SUMIF($G$75:$G$84,$G67,B$75:B$84)</f>
        <v>0</v>
      </c>
      <c r="C67" s="82"/>
      <c r="D67" s="94"/>
      <c r="E67" s="422"/>
      <c r="F67" s="425" t="s">
        <v>191</v>
      </c>
      <c r="G67" s="169" t="s">
        <v>88</v>
      </c>
      <c r="H67" s="168">
        <f aca="true" t="shared" si="5" ref="H67:W74">SUMIF($G$75:$G$84,$G67,H$75:H$84)</f>
        <v>0</v>
      </c>
      <c r="I67" s="168">
        <f t="shared" si="5"/>
        <v>0</v>
      </c>
      <c r="J67" s="168">
        <f t="shared" si="5"/>
        <v>0</v>
      </c>
      <c r="K67" s="168">
        <f t="shared" si="5"/>
        <v>0</v>
      </c>
      <c r="L67" s="168">
        <f t="shared" si="5"/>
        <v>0</v>
      </c>
      <c r="M67" s="168">
        <f t="shared" si="5"/>
        <v>0</v>
      </c>
      <c r="N67" s="168">
        <f t="shared" si="5"/>
        <v>0</v>
      </c>
      <c r="O67" s="168">
        <f t="shared" si="5"/>
        <v>0</v>
      </c>
      <c r="P67" s="168">
        <f t="shared" si="5"/>
        <v>0</v>
      </c>
      <c r="Q67" s="168">
        <f t="shared" si="5"/>
        <v>0</v>
      </c>
      <c r="R67" s="168">
        <f t="shared" si="5"/>
        <v>0</v>
      </c>
      <c r="S67" s="168">
        <f t="shared" si="5"/>
        <v>0</v>
      </c>
      <c r="T67" s="168">
        <f t="shared" si="5"/>
        <v>0</v>
      </c>
      <c r="U67" s="168">
        <f t="shared" si="5"/>
        <v>0</v>
      </c>
      <c r="V67" s="168">
        <f t="shared" si="5"/>
        <v>0</v>
      </c>
      <c r="W67" s="168">
        <f t="shared" si="5"/>
        <v>0</v>
      </c>
      <c r="X67" s="168">
        <f aca="true" t="shared" si="6" ref="X67:X74">SUMIF($G$75:$G$84,$G67,X$75:X$84)</f>
        <v>0</v>
      </c>
      <c r="Y67" s="131"/>
      <c r="Z67" s="120"/>
      <c r="AA67" s="121"/>
      <c r="AB67" s="83"/>
    </row>
    <row r="68" spans="1:28" ht="19.5" customHeight="1">
      <c r="A68" s="77"/>
      <c r="B68" s="168">
        <f t="shared" si="4"/>
        <v>0</v>
      </c>
      <c r="C68" s="82"/>
      <c r="D68" s="94"/>
      <c r="E68" s="422"/>
      <c r="F68" s="425"/>
      <c r="G68" s="170" t="s">
        <v>89</v>
      </c>
      <c r="H68" s="168">
        <f t="shared" si="5"/>
        <v>0</v>
      </c>
      <c r="I68" s="168">
        <f t="shared" si="5"/>
        <v>0</v>
      </c>
      <c r="J68" s="168">
        <f t="shared" si="5"/>
        <v>0</v>
      </c>
      <c r="K68" s="168">
        <f t="shared" si="5"/>
        <v>0</v>
      </c>
      <c r="L68" s="168">
        <f t="shared" si="5"/>
        <v>0</v>
      </c>
      <c r="M68" s="168">
        <f t="shared" si="5"/>
        <v>0</v>
      </c>
      <c r="N68" s="168">
        <f t="shared" si="5"/>
        <v>0</v>
      </c>
      <c r="O68" s="168">
        <f t="shared" si="5"/>
        <v>0</v>
      </c>
      <c r="P68" s="168">
        <f t="shared" si="5"/>
        <v>0</v>
      </c>
      <c r="Q68" s="168">
        <f t="shared" si="5"/>
        <v>0</v>
      </c>
      <c r="R68" s="168">
        <f t="shared" si="5"/>
        <v>0</v>
      </c>
      <c r="S68" s="168">
        <f t="shared" si="5"/>
        <v>0</v>
      </c>
      <c r="T68" s="168">
        <f t="shared" si="5"/>
        <v>0</v>
      </c>
      <c r="U68" s="168">
        <f t="shared" si="5"/>
        <v>0</v>
      </c>
      <c r="V68" s="168">
        <f t="shared" si="5"/>
        <v>0</v>
      </c>
      <c r="W68" s="168">
        <f t="shared" si="5"/>
        <v>0</v>
      </c>
      <c r="X68" s="168">
        <f t="shared" si="6"/>
        <v>0</v>
      </c>
      <c r="Y68" s="131"/>
      <c r="Z68" s="120"/>
      <c r="AA68" s="121"/>
      <c r="AB68" s="83"/>
    </row>
    <row r="69" spans="1:28" ht="19.5" customHeight="1">
      <c r="A69" s="77"/>
      <c r="B69" s="168">
        <f t="shared" si="4"/>
        <v>0</v>
      </c>
      <c r="C69" s="82"/>
      <c r="D69" s="94"/>
      <c r="E69" s="422"/>
      <c r="F69" s="425"/>
      <c r="G69" s="170" t="s">
        <v>90</v>
      </c>
      <c r="H69" s="168">
        <f t="shared" si="5"/>
        <v>0</v>
      </c>
      <c r="I69" s="168">
        <f t="shared" si="5"/>
        <v>0</v>
      </c>
      <c r="J69" s="168">
        <f t="shared" si="5"/>
        <v>0</v>
      </c>
      <c r="K69" s="168">
        <f t="shared" si="5"/>
        <v>0</v>
      </c>
      <c r="L69" s="168">
        <f t="shared" si="5"/>
        <v>0</v>
      </c>
      <c r="M69" s="168">
        <f t="shared" si="5"/>
        <v>0</v>
      </c>
      <c r="N69" s="168">
        <f t="shared" si="5"/>
        <v>0</v>
      </c>
      <c r="O69" s="168">
        <f t="shared" si="5"/>
        <v>0</v>
      </c>
      <c r="P69" s="168">
        <f t="shared" si="5"/>
        <v>0</v>
      </c>
      <c r="Q69" s="168">
        <f t="shared" si="5"/>
        <v>0</v>
      </c>
      <c r="R69" s="168">
        <f t="shared" si="5"/>
        <v>0</v>
      </c>
      <c r="S69" s="168">
        <f t="shared" si="5"/>
        <v>0</v>
      </c>
      <c r="T69" s="168">
        <f t="shared" si="5"/>
        <v>0</v>
      </c>
      <c r="U69" s="168">
        <f t="shared" si="5"/>
        <v>0</v>
      </c>
      <c r="V69" s="168">
        <f t="shared" si="5"/>
        <v>0</v>
      </c>
      <c r="W69" s="168">
        <f t="shared" si="5"/>
        <v>0</v>
      </c>
      <c r="X69" s="168">
        <f t="shared" si="6"/>
        <v>0</v>
      </c>
      <c r="Y69" s="131"/>
      <c r="Z69" s="120"/>
      <c r="AA69" s="121"/>
      <c r="AB69" s="83"/>
    </row>
    <row r="70" spans="1:28" ht="19.5" customHeight="1">
      <c r="A70" s="77"/>
      <c r="B70" s="168">
        <f t="shared" si="4"/>
        <v>0</v>
      </c>
      <c r="C70" s="82"/>
      <c r="D70" s="94"/>
      <c r="E70" s="422"/>
      <c r="F70" s="425"/>
      <c r="G70" s="170" t="s">
        <v>91</v>
      </c>
      <c r="H70" s="168">
        <f t="shared" si="5"/>
        <v>0</v>
      </c>
      <c r="I70" s="168">
        <f t="shared" si="5"/>
        <v>0</v>
      </c>
      <c r="J70" s="168">
        <f t="shared" si="5"/>
        <v>0</v>
      </c>
      <c r="K70" s="168">
        <f t="shared" si="5"/>
        <v>0</v>
      </c>
      <c r="L70" s="168">
        <f t="shared" si="5"/>
        <v>0</v>
      </c>
      <c r="M70" s="168">
        <f t="shared" si="5"/>
        <v>0</v>
      </c>
      <c r="N70" s="168">
        <f t="shared" si="5"/>
        <v>0</v>
      </c>
      <c r="O70" s="168">
        <f t="shared" si="5"/>
        <v>0</v>
      </c>
      <c r="P70" s="168">
        <f t="shared" si="5"/>
        <v>0</v>
      </c>
      <c r="Q70" s="168">
        <f t="shared" si="5"/>
        <v>0</v>
      </c>
      <c r="R70" s="168">
        <f t="shared" si="5"/>
        <v>0</v>
      </c>
      <c r="S70" s="168">
        <f t="shared" si="5"/>
        <v>0</v>
      </c>
      <c r="T70" s="168">
        <f t="shared" si="5"/>
        <v>0</v>
      </c>
      <c r="U70" s="168">
        <f t="shared" si="5"/>
        <v>0</v>
      </c>
      <c r="V70" s="168">
        <f t="shared" si="5"/>
        <v>0</v>
      </c>
      <c r="W70" s="168">
        <f t="shared" si="5"/>
        <v>0</v>
      </c>
      <c r="X70" s="168">
        <f t="shared" si="6"/>
        <v>0</v>
      </c>
      <c r="Y70" s="131"/>
      <c r="Z70" s="120"/>
      <c r="AA70" s="121"/>
      <c r="AB70" s="83"/>
    </row>
    <row r="71" spans="1:28" ht="19.5" customHeight="1">
      <c r="A71" s="77"/>
      <c r="B71" s="168">
        <f t="shared" si="4"/>
        <v>0</v>
      </c>
      <c r="C71" s="82"/>
      <c r="D71" s="94"/>
      <c r="E71" s="422"/>
      <c r="F71" s="425"/>
      <c r="G71" s="169" t="s">
        <v>92</v>
      </c>
      <c r="H71" s="168">
        <f t="shared" si="5"/>
        <v>0</v>
      </c>
      <c r="I71" s="168">
        <f t="shared" si="5"/>
        <v>0</v>
      </c>
      <c r="J71" s="168">
        <f t="shared" si="5"/>
        <v>0</v>
      </c>
      <c r="K71" s="168">
        <f t="shared" si="5"/>
        <v>0</v>
      </c>
      <c r="L71" s="168">
        <f t="shared" si="5"/>
        <v>0</v>
      </c>
      <c r="M71" s="168">
        <f t="shared" si="5"/>
        <v>0</v>
      </c>
      <c r="N71" s="168">
        <f t="shared" si="5"/>
        <v>0</v>
      </c>
      <c r="O71" s="168">
        <f t="shared" si="5"/>
        <v>0</v>
      </c>
      <c r="P71" s="168">
        <f t="shared" si="5"/>
        <v>0</v>
      </c>
      <c r="Q71" s="168">
        <f t="shared" si="5"/>
        <v>0</v>
      </c>
      <c r="R71" s="168">
        <f t="shared" si="5"/>
        <v>0</v>
      </c>
      <c r="S71" s="168">
        <f t="shared" si="5"/>
        <v>0</v>
      </c>
      <c r="T71" s="168">
        <f t="shared" si="5"/>
        <v>0</v>
      </c>
      <c r="U71" s="168">
        <f t="shared" si="5"/>
        <v>0</v>
      </c>
      <c r="V71" s="168">
        <f t="shared" si="5"/>
        <v>0</v>
      </c>
      <c r="W71" s="168">
        <f t="shared" si="5"/>
        <v>0</v>
      </c>
      <c r="X71" s="168">
        <f t="shared" si="6"/>
        <v>0</v>
      </c>
      <c r="Y71" s="131"/>
      <c r="Z71" s="120"/>
      <c r="AA71" s="121"/>
      <c r="AB71" s="83"/>
    </row>
    <row r="72" spans="1:28" ht="19.5" customHeight="1">
      <c r="A72" s="77"/>
      <c r="B72" s="168">
        <f t="shared" si="4"/>
        <v>0</v>
      </c>
      <c r="C72" s="82"/>
      <c r="D72" s="94"/>
      <c r="E72" s="422"/>
      <c r="F72" s="425"/>
      <c r="G72" s="170" t="s">
        <v>93</v>
      </c>
      <c r="H72" s="168">
        <f t="shared" si="5"/>
        <v>3048.3</v>
      </c>
      <c r="I72" s="168">
        <f t="shared" si="5"/>
        <v>3048.3</v>
      </c>
      <c r="J72" s="168">
        <f t="shared" si="5"/>
        <v>0</v>
      </c>
      <c r="K72" s="168">
        <f t="shared" si="5"/>
        <v>0</v>
      </c>
      <c r="L72" s="168">
        <f t="shared" si="5"/>
        <v>0</v>
      </c>
      <c r="M72" s="168">
        <f t="shared" si="5"/>
        <v>0</v>
      </c>
      <c r="N72" s="168">
        <f t="shared" si="5"/>
        <v>0</v>
      </c>
      <c r="O72" s="168">
        <f t="shared" si="5"/>
        <v>0</v>
      </c>
      <c r="P72" s="168">
        <f t="shared" si="5"/>
        <v>0</v>
      </c>
      <c r="Q72" s="168">
        <f t="shared" si="5"/>
        <v>0</v>
      </c>
      <c r="R72" s="168">
        <f t="shared" si="5"/>
        <v>0</v>
      </c>
      <c r="S72" s="168">
        <f t="shared" si="5"/>
        <v>0</v>
      </c>
      <c r="T72" s="168">
        <f t="shared" si="5"/>
        <v>0</v>
      </c>
      <c r="U72" s="168">
        <f t="shared" si="5"/>
        <v>0</v>
      </c>
      <c r="V72" s="168">
        <f t="shared" si="5"/>
        <v>0</v>
      </c>
      <c r="W72" s="168">
        <f t="shared" si="5"/>
        <v>0</v>
      </c>
      <c r="X72" s="168">
        <f t="shared" si="6"/>
        <v>0</v>
      </c>
      <c r="Y72" s="131"/>
      <c r="Z72" s="120"/>
      <c r="AA72" s="121"/>
      <c r="AB72" s="83"/>
    </row>
    <row r="73" spans="1:28" ht="19.5" customHeight="1">
      <c r="A73" s="77"/>
      <c r="B73" s="168">
        <f t="shared" si="4"/>
        <v>0</v>
      </c>
      <c r="C73" s="82"/>
      <c r="D73" s="94"/>
      <c r="E73" s="422"/>
      <c r="F73" s="425"/>
      <c r="G73" s="170" t="s">
        <v>94</v>
      </c>
      <c r="H73" s="168">
        <f t="shared" si="5"/>
        <v>25140.37</v>
      </c>
      <c r="I73" s="168">
        <f t="shared" si="5"/>
        <v>0</v>
      </c>
      <c r="J73" s="168">
        <f t="shared" si="5"/>
        <v>21006</v>
      </c>
      <c r="K73" s="168">
        <f t="shared" si="5"/>
        <v>207</v>
      </c>
      <c r="L73" s="168">
        <f t="shared" si="5"/>
        <v>1915</v>
      </c>
      <c r="M73" s="168">
        <f t="shared" si="5"/>
        <v>0</v>
      </c>
      <c r="N73" s="168">
        <f t="shared" si="5"/>
        <v>0</v>
      </c>
      <c r="O73" s="168">
        <f t="shared" si="5"/>
        <v>1960</v>
      </c>
      <c r="P73" s="168">
        <f t="shared" si="5"/>
        <v>0</v>
      </c>
      <c r="Q73" s="168">
        <f t="shared" si="5"/>
        <v>0</v>
      </c>
      <c r="R73" s="168">
        <f t="shared" si="5"/>
        <v>0</v>
      </c>
      <c r="S73" s="168">
        <f t="shared" si="5"/>
        <v>0</v>
      </c>
      <c r="T73" s="168">
        <f t="shared" si="5"/>
        <v>0</v>
      </c>
      <c r="U73" s="168">
        <f t="shared" si="5"/>
        <v>0</v>
      </c>
      <c r="V73" s="168">
        <f t="shared" si="5"/>
        <v>52.37</v>
      </c>
      <c r="W73" s="168">
        <f t="shared" si="5"/>
        <v>0</v>
      </c>
      <c r="X73" s="168">
        <f t="shared" si="6"/>
        <v>0</v>
      </c>
      <c r="Y73" s="131"/>
      <c r="Z73" s="120"/>
      <c r="AA73" s="121"/>
      <c r="AB73" s="83"/>
    </row>
    <row r="74" spans="1:28" ht="19.5" customHeight="1">
      <c r="A74" s="77"/>
      <c r="B74" s="168">
        <f t="shared" si="4"/>
        <v>0</v>
      </c>
      <c r="C74" s="82"/>
      <c r="D74" s="94"/>
      <c r="E74" s="423"/>
      <c r="F74" s="426"/>
      <c r="G74" s="171" t="s">
        <v>95</v>
      </c>
      <c r="H74" s="168">
        <f t="shared" si="5"/>
        <v>39458.97218999999</v>
      </c>
      <c r="I74" s="168">
        <f t="shared" si="5"/>
        <v>0</v>
      </c>
      <c r="J74" s="168">
        <f t="shared" si="5"/>
        <v>33733</v>
      </c>
      <c r="K74" s="168">
        <f t="shared" si="5"/>
        <v>0</v>
      </c>
      <c r="L74" s="168">
        <f t="shared" si="5"/>
        <v>0</v>
      </c>
      <c r="M74" s="168">
        <f t="shared" si="5"/>
        <v>0</v>
      </c>
      <c r="N74" s="168">
        <f t="shared" si="5"/>
        <v>3022</v>
      </c>
      <c r="O74" s="168">
        <f t="shared" si="5"/>
        <v>0</v>
      </c>
      <c r="P74" s="168">
        <f t="shared" si="5"/>
        <v>1516</v>
      </c>
      <c r="Q74" s="168">
        <f t="shared" si="5"/>
        <v>787</v>
      </c>
      <c r="R74" s="168">
        <f t="shared" si="5"/>
        <v>27.15</v>
      </c>
      <c r="S74" s="168">
        <f t="shared" si="5"/>
        <v>57.63</v>
      </c>
      <c r="T74" s="168">
        <f t="shared" si="5"/>
        <v>62.30014</v>
      </c>
      <c r="U74" s="168">
        <f t="shared" si="5"/>
        <v>147.19713</v>
      </c>
      <c r="V74" s="168">
        <f t="shared" si="5"/>
        <v>0</v>
      </c>
      <c r="W74" s="168">
        <f t="shared" si="5"/>
        <v>53.34746</v>
      </c>
      <c r="X74" s="168">
        <f t="shared" si="6"/>
        <v>53.34746</v>
      </c>
      <c r="Y74" s="131"/>
      <c r="Z74" s="120"/>
      <c r="AA74" s="121"/>
      <c r="AB74" s="83"/>
    </row>
    <row r="75" spans="1:28" ht="19.5" customHeight="1" hidden="1">
      <c r="A75" s="77"/>
      <c r="B75" s="172"/>
      <c r="C75" s="82"/>
      <c r="D75" s="94"/>
      <c r="E75" s="173"/>
      <c r="F75" s="174"/>
      <c r="G75" s="175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6"/>
      <c r="Z75" s="120"/>
      <c r="AA75" s="121"/>
      <c r="AB75" s="83"/>
    </row>
    <row r="76" spans="1:28" ht="19.5" customHeight="1">
      <c r="A76" s="77"/>
      <c r="B76" s="115"/>
      <c r="C76" s="82"/>
      <c r="D76" s="177"/>
      <c r="E76" s="427" t="s">
        <v>192</v>
      </c>
      <c r="F76" s="403" t="s">
        <v>155</v>
      </c>
      <c r="G76" s="129" t="s">
        <v>88</v>
      </c>
      <c r="H76" s="118">
        <f aca="true" t="shared" si="7" ref="H76:H83">SUM(I76:Y76)</f>
        <v>0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31"/>
      <c r="Z76" s="120"/>
      <c r="AA76" s="162"/>
      <c r="AB76" s="83"/>
    </row>
    <row r="77" spans="1:28" ht="19.5" customHeight="1">
      <c r="A77" s="77"/>
      <c r="B77" s="115"/>
      <c r="C77" s="82"/>
      <c r="D77" s="94"/>
      <c r="E77" s="428"/>
      <c r="F77" s="404"/>
      <c r="G77" s="129" t="s">
        <v>89</v>
      </c>
      <c r="H77" s="118">
        <f t="shared" si="7"/>
        <v>0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31"/>
      <c r="Z77" s="120"/>
      <c r="AA77" s="162"/>
      <c r="AB77" s="83"/>
    </row>
    <row r="78" spans="1:28" ht="19.5" customHeight="1">
      <c r="A78" s="77"/>
      <c r="B78" s="115"/>
      <c r="C78" s="82"/>
      <c r="D78" s="94"/>
      <c r="E78" s="428"/>
      <c r="F78" s="404"/>
      <c r="G78" s="129" t="s">
        <v>90</v>
      </c>
      <c r="H78" s="118">
        <f t="shared" si="7"/>
        <v>0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31"/>
      <c r="Z78" s="120"/>
      <c r="AA78" s="162"/>
      <c r="AB78" s="83"/>
    </row>
    <row r="79" spans="1:28" ht="19.5" customHeight="1">
      <c r="A79" s="77"/>
      <c r="B79" s="115"/>
      <c r="C79" s="82"/>
      <c r="D79" s="94"/>
      <c r="E79" s="428"/>
      <c r="F79" s="404"/>
      <c r="G79" s="129" t="s">
        <v>91</v>
      </c>
      <c r="H79" s="118">
        <f t="shared" si="7"/>
        <v>0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31"/>
      <c r="Z79" s="120"/>
      <c r="AA79" s="162"/>
      <c r="AB79" s="83"/>
    </row>
    <row r="80" spans="1:28" ht="19.5" customHeight="1">
      <c r="A80" s="77"/>
      <c r="B80" s="115"/>
      <c r="C80" s="82"/>
      <c r="D80" s="94"/>
      <c r="E80" s="428"/>
      <c r="F80" s="404"/>
      <c r="G80" s="132" t="s">
        <v>92</v>
      </c>
      <c r="H80" s="118">
        <f t="shared" si="7"/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15">
        <v>0</v>
      </c>
      <c r="R80" s="115">
        <v>0</v>
      </c>
      <c r="S80" s="115">
        <v>0</v>
      </c>
      <c r="T80" s="115">
        <v>0</v>
      </c>
      <c r="U80" s="115">
        <v>0</v>
      </c>
      <c r="V80" s="115">
        <v>0</v>
      </c>
      <c r="W80" s="115">
        <v>0</v>
      </c>
      <c r="X80" s="115">
        <v>0</v>
      </c>
      <c r="Y80" s="131"/>
      <c r="Z80" s="120"/>
      <c r="AA80" s="162"/>
      <c r="AB80" s="83"/>
    </row>
    <row r="81" spans="1:28" ht="19.5" customHeight="1">
      <c r="A81" s="77"/>
      <c r="B81" s="115"/>
      <c r="C81" s="82"/>
      <c r="D81" s="94"/>
      <c r="E81" s="428"/>
      <c r="F81" s="404"/>
      <c r="G81" s="129" t="s">
        <v>93</v>
      </c>
      <c r="H81" s="118">
        <f t="shared" si="7"/>
        <v>3048.3</v>
      </c>
      <c r="I81" s="115">
        <v>3048.3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5">
        <v>0</v>
      </c>
      <c r="S81" s="115">
        <v>0</v>
      </c>
      <c r="T81" s="115">
        <v>0</v>
      </c>
      <c r="U81" s="115">
        <v>0</v>
      </c>
      <c r="V81" s="115">
        <v>0</v>
      </c>
      <c r="W81" s="115">
        <v>0</v>
      </c>
      <c r="X81" s="115">
        <v>0</v>
      </c>
      <c r="Y81" s="131"/>
      <c r="Z81" s="120"/>
      <c r="AA81" s="162"/>
      <c r="AB81" s="83"/>
    </row>
    <row r="82" spans="1:28" ht="19.5" customHeight="1">
      <c r="A82" s="77"/>
      <c r="B82" s="115"/>
      <c r="C82" s="82"/>
      <c r="D82" s="94"/>
      <c r="E82" s="428"/>
      <c r="F82" s="404"/>
      <c r="G82" s="129" t="s">
        <v>94</v>
      </c>
      <c r="H82" s="118">
        <f t="shared" si="7"/>
        <v>25140.37</v>
      </c>
      <c r="I82" s="115">
        <v>0</v>
      </c>
      <c r="J82" s="115">
        <v>21006</v>
      </c>
      <c r="K82" s="115">
        <v>207</v>
      </c>
      <c r="L82" s="115">
        <v>1915</v>
      </c>
      <c r="M82" s="115">
        <v>0</v>
      </c>
      <c r="N82" s="115">
        <v>0</v>
      </c>
      <c r="O82" s="115">
        <v>1960</v>
      </c>
      <c r="P82" s="115">
        <v>0</v>
      </c>
      <c r="Q82" s="115">
        <v>0</v>
      </c>
      <c r="R82" s="115">
        <v>0</v>
      </c>
      <c r="S82" s="115">
        <v>0</v>
      </c>
      <c r="T82" s="115">
        <v>0</v>
      </c>
      <c r="U82" s="115">
        <v>0</v>
      </c>
      <c r="V82" s="115">
        <v>52.37</v>
      </c>
      <c r="W82" s="115">
        <v>0</v>
      </c>
      <c r="X82" s="115">
        <v>0</v>
      </c>
      <c r="Y82" s="131"/>
      <c r="Z82" s="120"/>
      <c r="AA82" s="162"/>
      <c r="AB82" s="83"/>
    </row>
    <row r="83" spans="1:28" ht="19.5" customHeight="1">
      <c r="A83" s="77"/>
      <c r="B83" s="115"/>
      <c r="C83" s="82"/>
      <c r="D83" s="94"/>
      <c r="E83" s="429"/>
      <c r="F83" s="405"/>
      <c r="G83" s="129" t="s">
        <v>95</v>
      </c>
      <c r="H83" s="118">
        <f t="shared" si="7"/>
        <v>39458.97218999999</v>
      </c>
      <c r="I83" s="115">
        <v>0</v>
      </c>
      <c r="J83" s="115">
        <v>33733</v>
      </c>
      <c r="K83" s="115">
        <v>0</v>
      </c>
      <c r="L83" s="115">
        <v>0</v>
      </c>
      <c r="M83" s="115">
        <v>0</v>
      </c>
      <c r="N83" s="115">
        <v>3022</v>
      </c>
      <c r="O83" s="115">
        <v>0</v>
      </c>
      <c r="P83" s="115">
        <v>1516</v>
      </c>
      <c r="Q83" s="115">
        <v>787</v>
      </c>
      <c r="R83" s="115">
        <v>27.15</v>
      </c>
      <c r="S83" s="115">
        <v>57.63</v>
      </c>
      <c r="T83" s="115">
        <v>62.30014</v>
      </c>
      <c r="U83" s="115">
        <v>147.19713</v>
      </c>
      <c r="V83" s="115">
        <v>0</v>
      </c>
      <c r="W83" s="115">
        <v>53.34746</v>
      </c>
      <c r="X83" s="115">
        <v>53.34746</v>
      </c>
      <c r="Y83" s="119"/>
      <c r="Z83" s="120"/>
      <c r="AA83" s="162"/>
      <c r="AB83" s="83"/>
    </row>
    <row r="84" spans="1:28" ht="18.75" customHeight="1">
      <c r="A84" s="77"/>
      <c r="B84" s="166"/>
      <c r="C84" s="82"/>
      <c r="D84" s="94"/>
      <c r="E84" s="164"/>
      <c r="F84" s="165" t="s">
        <v>152</v>
      </c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43"/>
      <c r="Z84" s="120"/>
      <c r="AA84" s="121"/>
      <c r="AB84" s="83"/>
    </row>
    <row r="85" spans="1:28" ht="19.5" customHeight="1" thickBot="1">
      <c r="A85" s="77"/>
      <c r="B85" s="178" t="s">
        <v>193</v>
      </c>
      <c r="C85" s="82"/>
      <c r="D85" s="179"/>
      <c r="E85" s="180"/>
      <c r="F85" s="181"/>
      <c r="G85" s="181"/>
      <c r="H85" s="181"/>
      <c r="I85" s="178" t="s">
        <v>193</v>
      </c>
      <c r="J85" s="178" t="s">
        <v>193</v>
      </c>
      <c r="K85" s="178" t="s">
        <v>193</v>
      </c>
      <c r="L85" s="178" t="s">
        <v>193</v>
      </c>
      <c r="M85" s="178" t="s">
        <v>193</v>
      </c>
      <c r="N85" s="178" t="s">
        <v>193</v>
      </c>
      <c r="O85" s="178" t="s">
        <v>193</v>
      </c>
      <c r="P85" s="178" t="s">
        <v>193</v>
      </c>
      <c r="Q85" s="178" t="s">
        <v>193</v>
      </c>
      <c r="R85" s="178" t="s">
        <v>193</v>
      </c>
      <c r="S85" s="178" t="s">
        <v>193</v>
      </c>
      <c r="T85" s="178" t="s">
        <v>193</v>
      </c>
      <c r="U85" s="178" t="s">
        <v>193</v>
      </c>
      <c r="V85" s="178" t="s">
        <v>193</v>
      </c>
      <c r="W85" s="178" t="s">
        <v>193</v>
      </c>
      <c r="X85" s="178" t="s">
        <v>193</v>
      </c>
      <c r="Y85" s="182"/>
      <c r="Z85" s="183"/>
      <c r="AA85" s="121"/>
      <c r="AB85" s="83"/>
    </row>
    <row r="86" spans="1:28" ht="18.75" customHeight="1">
      <c r="A86" s="77"/>
      <c r="B86" s="77"/>
      <c r="C86" s="82"/>
      <c r="D86" s="179"/>
      <c r="E86" s="184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38"/>
      <c r="Z86" s="138"/>
      <c r="AA86" s="121"/>
      <c r="AB86" s="83"/>
    </row>
    <row r="87" spans="1:28" ht="18.75" customHeight="1">
      <c r="A87" s="77"/>
      <c r="B87" s="77"/>
      <c r="C87" s="82"/>
      <c r="D87" s="179"/>
      <c r="E87" s="186" t="s">
        <v>82</v>
      </c>
      <c r="F87" s="187" t="s">
        <v>83</v>
      </c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22"/>
      <c r="Z87" s="122"/>
      <c r="AA87" s="121"/>
      <c r="AB87" s="83"/>
    </row>
    <row r="88" spans="1:28" ht="18.75" customHeight="1">
      <c r="A88" s="77"/>
      <c r="B88" s="77"/>
      <c r="C88" s="82"/>
      <c r="D88" s="179"/>
      <c r="E88" s="189" t="s">
        <v>84</v>
      </c>
      <c r="F88" s="190" t="s">
        <v>194</v>
      </c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2"/>
      <c r="AB88" s="83"/>
    </row>
    <row r="89" spans="1:28" ht="18.75" customHeight="1" thickBot="1">
      <c r="A89" s="77"/>
      <c r="B89" s="77"/>
      <c r="C89" s="82"/>
      <c r="D89" s="193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5"/>
      <c r="AB89" s="83"/>
    </row>
  </sheetData>
  <sheetProtection password="FA9C" sheet="1" objects="1" scenarios="1" formatColumns="0" formatRows="0"/>
  <mergeCells count="56">
    <mergeCell ref="E63:E64"/>
    <mergeCell ref="F63:F64"/>
    <mergeCell ref="E66:E74"/>
    <mergeCell ref="F66:G66"/>
    <mergeCell ref="F67:F74"/>
    <mergeCell ref="E76:E83"/>
    <mergeCell ref="F76:F83"/>
    <mergeCell ref="E57:E58"/>
    <mergeCell ref="F57:F58"/>
    <mergeCell ref="E59:E60"/>
    <mergeCell ref="F59:F60"/>
    <mergeCell ref="E61:E62"/>
    <mergeCell ref="F61:F62"/>
    <mergeCell ref="E51:E52"/>
    <mergeCell ref="F51:F52"/>
    <mergeCell ref="E53:E54"/>
    <mergeCell ref="F53:F54"/>
    <mergeCell ref="E55:E56"/>
    <mergeCell ref="F55:F56"/>
    <mergeCell ref="E45:E46"/>
    <mergeCell ref="F45:F46"/>
    <mergeCell ref="E47:E48"/>
    <mergeCell ref="F47:F48"/>
    <mergeCell ref="E49:E50"/>
    <mergeCell ref="F49:F50"/>
    <mergeCell ref="E39:E40"/>
    <mergeCell ref="F39:F40"/>
    <mergeCell ref="E41:E42"/>
    <mergeCell ref="F41:F42"/>
    <mergeCell ref="E43:E44"/>
    <mergeCell ref="F43:F44"/>
    <mergeCell ref="F32:G32"/>
    <mergeCell ref="E33:E34"/>
    <mergeCell ref="F33:F34"/>
    <mergeCell ref="E35:E36"/>
    <mergeCell ref="F35:F36"/>
    <mergeCell ref="E37:E38"/>
    <mergeCell ref="F37:F38"/>
    <mergeCell ref="F24:G24"/>
    <mergeCell ref="F25:G25"/>
    <mergeCell ref="F26:G26"/>
    <mergeCell ref="F27:G27"/>
    <mergeCell ref="F29:G29"/>
    <mergeCell ref="F30:G30"/>
    <mergeCell ref="D17:AA17"/>
    <mergeCell ref="F20:G20"/>
    <mergeCell ref="Y20:Z20"/>
    <mergeCell ref="F21:G21"/>
    <mergeCell ref="F22:G22"/>
    <mergeCell ref="F23:G23"/>
    <mergeCell ref="F2:G2"/>
    <mergeCell ref="E4:E5"/>
    <mergeCell ref="F4:F5"/>
    <mergeCell ref="E7:E14"/>
    <mergeCell ref="F7:F14"/>
    <mergeCell ref="D16:AA16"/>
  </mergeCells>
  <dataValidations count="8">
    <dataValidation type="whole" allowBlank="1" showErrorMessage="1" errorTitle="Ошибка" error="Допускается ввод только неотрицательных целых чисел!" sqref="B59:B62 H59:X62">
      <formula1>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B24:B25 H24:X25"/>
    <dataValidation type="textLength" operator="lessThanOrEqual" allowBlank="1" showInputMessage="1" showErrorMessage="1" errorTitle="Ошибка" error="Допускается ввод не более 900 символов!" sqref="H22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H23">
      <formula1>objective_of_IPR</formula1>
    </dataValidation>
    <dataValidation type="decimal" allowBlank="1" showErrorMessage="1" errorTitle="Ошибка" error="Допускается ввод только неотрицательных чисел!" sqref="H30 H27">
      <formula1>0</formula1>
      <formula2>9.99999999999999E+23</formula2>
    </dataValidation>
    <dataValidation type="decimal" allowBlank="1" showInputMessage="1" showErrorMessage="1" error="Значение должно быть дейсвительным числом" sqref="B30 B35:B48 B4:B5 B27 B2 H33:H48 I30:X30 I35:X48 I27:X27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30:G30 F7:F14 F2:G2 F27:G27 F76:F83">
      <formula1>source_of_funding</formula1>
    </dataValidation>
    <dataValidation type="decimal" allowBlank="1" showInputMessage="1" showErrorMessage="1" sqref="G84:H84 H28:X29 B63:B74 G31:H31 B26 H7:X14 H2:X2 H4:X5 B7:B14 H26:X26 G28 B28:B29 H49:X58 B76:B84 H63:H65 B49:B58 H76:H83 I63:X74 I76:X84">
      <formula1>-99999999999</formula1>
      <formula2>999999999999</formula2>
    </dataValidation>
  </dataValidations>
  <hyperlinks>
    <hyperlink ref="F65" location="'ТС инвестиции'!A1" tooltip="Добавить показатель" display="Добавить показатель"/>
    <hyperlink ref="Y20" location="'ТС инвестиции'!A1" tooltip="Добавить мероприятие" display="Добавить мероприятие"/>
    <hyperlink ref="B85" location="'ТС инвестиции'!A1" tooltip="Удалить мероприятие" display="Удалить мероприятие"/>
    <hyperlink ref="Y20:Z20" location="'ТС инвестиции'!A1" tooltip="Добавить мероприятие" display="Добавить мероприятие"/>
    <hyperlink ref="F84" location="'ТС инвестиции'!A1" tooltip="Добавить источники" display="Добавить источники финансирования"/>
    <hyperlink ref="F28" location="'ТС инвестиции'!A1" tooltip="Добавить источники" display="Добавить источники финансирования"/>
    <hyperlink ref="F31" location="'ТС инвестиции'!A1" tooltip="Добавить источники" display="Добавить источники финансирования"/>
    <hyperlink ref="I85" location="'ТС инвестиции'!A1" tooltip="Удалить мероприятие" display="Удалить мероприятие"/>
    <hyperlink ref="J85" location="'ТС инвестиции'!A1" tooltip="Удалить мероприятие" display="Удалить мероприятие"/>
    <hyperlink ref="K85" location="'ТС инвестиции'!A1" tooltip="Удалить мероприятие" display="Удалить мероприятие"/>
    <hyperlink ref="L85" location="'ТС инвестиции'!A1" tooltip="Удалить мероприятие" display="Удалить мероприятие"/>
    <hyperlink ref="M85" location="'ТС инвестиции'!A1" tooltip="Удалить мероприятие" display="Удалить мероприятие"/>
    <hyperlink ref="N85" location="'ТС инвестиции'!A1" tooltip="Удалить мероприятие" display="Удалить мероприятие"/>
    <hyperlink ref="O85" location="'ТС инвестиции'!A1" tooltip="Удалить мероприятие" display="Удалить мероприятие"/>
    <hyperlink ref="P85" location="'ТС инвестиции'!A1" tooltip="Удалить мероприятие" display="Удалить мероприятие"/>
    <hyperlink ref="Q85" location="'ТС инвестиции'!A1" tooltip="Удалить мероприятие" display="Удалить мероприятие"/>
    <hyperlink ref="R85" location="'ТС инвестиции'!A1" tooltip="Удалить мероприятие" display="Удалить мероприятие"/>
    <hyperlink ref="S85" location="'ТС инвестиции'!A1" tooltip="Удалить мероприятие" display="Удалить мероприятие"/>
    <hyperlink ref="T85" location="'ТС инвестиции'!A1" tooltip="Удалить мероприятие" display="Удалить мероприятие"/>
    <hyperlink ref="U85" location="'ТС инвестиции'!A1" tooltip="Удалить мероприятие" display="Удалить мероприятие"/>
    <hyperlink ref="V85" location="'ТС инвестиции'!A1" tooltip="Удалить мероприятие" display="Удалить мероприятие"/>
    <hyperlink ref="W85" location="'ТС инвестиции'!A1" tooltip="Удалить мероприятие" display="Удалить мероприятие"/>
    <hyperlink ref="X85" location="'ТС инвестиции'!A1" tooltip="Удалить мероприятие" display="Удалить мероприятие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Main07">
    <tabColor indexed="31"/>
    <pageSetUpPr fitToPage="1"/>
  </sheetPr>
  <dimension ref="A1:AT73"/>
  <sheetViews>
    <sheetView showGridLines="0" tabSelected="1" zoomScalePageLayoutView="0" workbookViewId="0" topLeftCell="C57">
      <selection activeCell="M65" sqref="M65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4.8515625" style="77" customWidth="1"/>
    <col min="4" max="4" width="17.57421875" style="77" customWidth="1"/>
    <col min="5" max="5" width="9.421875" style="77" customWidth="1"/>
    <col min="6" max="6" width="25.140625" style="77" customWidth="1"/>
    <col min="7" max="7" width="40.7109375" style="77" customWidth="1"/>
    <col min="8" max="8" width="11.421875" style="77" bestFit="1" customWidth="1"/>
    <col min="9" max="9" width="27.28125" style="77" customWidth="1"/>
    <col min="10" max="10" width="9.140625" style="77" customWidth="1"/>
    <col min="11" max="11" width="4.7109375" style="77" customWidth="1"/>
    <col min="12" max="12" width="1.7109375" style="77" bestFit="1" customWidth="1"/>
    <col min="13" max="13" width="20.140625" style="77" customWidth="1"/>
    <col min="14" max="14" width="4.421875" style="77" customWidth="1"/>
    <col min="15" max="19" width="9.140625" style="77" customWidth="1"/>
    <col min="20" max="20" width="3.28125" style="77" bestFit="1" customWidth="1"/>
    <col min="21" max="21" width="9.00390625" style="77" bestFit="1" customWidth="1"/>
    <col min="22" max="22" width="2.00390625" style="77" bestFit="1" customWidth="1"/>
    <col min="23" max="23" width="7.57421875" style="77" bestFit="1" customWidth="1"/>
    <col min="24" max="27" width="9.140625" style="77" customWidth="1"/>
    <col min="28" max="28" width="2.00390625" style="77" bestFit="1" customWidth="1"/>
    <col min="29" max="33" width="9.140625" style="77" customWidth="1"/>
    <col min="34" max="34" width="3.28125" style="77" bestFit="1" customWidth="1"/>
    <col min="35" max="35" width="10.28125" style="77" bestFit="1" customWidth="1"/>
    <col min="36" max="36" width="2.00390625" style="77" bestFit="1" customWidth="1"/>
    <col min="37" max="37" width="7.57421875" style="77" bestFit="1" customWidth="1"/>
    <col min="38" max="41" width="9.140625" style="77" customWidth="1"/>
    <col min="42" max="42" width="2.00390625" style="77" bestFit="1" customWidth="1"/>
    <col min="43" max="16384" width="9.140625" style="77" customWidth="1"/>
  </cols>
  <sheetData>
    <row r="1" spans="1:2" s="76" customFormat="1" ht="11.25" hidden="1">
      <c r="A1" s="75"/>
      <c r="B1" s="75"/>
    </row>
    <row r="2" spans="1:46" ht="15" customHeight="1" hidden="1">
      <c r="A2" s="75"/>
      <c r="B2" s="75"/>
      <c r="T2" s="76"/>
      <c r="U2" s="76"/>
      <c r="V2" s="196"/>
      <c r="W2" s="197"/>
      <c r="X2" s="198"/>
      <c r="Y2" s="199"/>
      <c r="Z2" s="200"/>
      <c r="AA2" s="201"/>
      <c r="AB2" s="202"/>
      <c r="AC2" s="203"/>
      <c r="AD2" s="203"/>
      <c r="AE2" s="203"/>
      <c r="AF2" s="204"/>
      <c r="AH2" s="76"/>
      <c r="AI2" s="76"/>
      <c r="AJ2" s="196"/>
      <c r="AK2" s="197"/>
      <c r="AL2" s="205"/>
      <c r="AM2" s="199"/>
      <c r="AN2" s="200"/>
      <c r="AO2" s="201"/>
      <c r="AP2" s="202"/>
      <c r="AQ2" s="203"/>
      <c r="AR2" s="203"/>
      <c r="AS2" s="203"/>
      <c r="AT2" s="204"/>
    </row>
    <row r="3" spans="1:2" ht="11.25" hidden="1">
      <c r="A3" s="75"/>
      <c r="B3" s="78"/>
    </row>
    <row r="4" spans="1:15" ht="11.25" hidden="1">
      <c r="A4" s="75"/>
      <c r="B4" s="75"/>
      <c r="M4" s="80"/>
      <c r="N4" s="80"/>
      <c r="O4" s="80"/>
    </row>
    <row r="5" spans="3:5" ht="11.25" hidden="1">
      <c r="C5" s="80"/>
      <c r="D5" s="80"/>
      <c r="E5" s="80"/>
    </row>
    <row r="6" spans="3:5" ht="26.25" customHeight="1">
      <c r="C6" s="80"/>
      <c r="D6" s="81" t="str">
        <f>code</f>
        <v>Код шаблона: JKH.OPEN.INFO.BALANCE.WARM</v>
      </c>
      <c r="E6" s="80"/>
    </row>
    <row r="7" spans="3:11" ht="38.25" customHeight="1">
      <c r="C7" s="82"/>
      <c r="D7" s="430" t="s">
        <v>195</v>
      </c>
      <c r="E7" s="430"/>
      <c r="F7" s="430"/>
      <c r="G7" s="430"/>
      <c r="H7" s="430"/>
      <c r="I7" s="430"/>
      <c r="J7" s="342"/>
      <c r="K7" s="83"/>
    </row>
    <row r="8" spans="3:11" ht="18.75" customHeight="1" thickBot="1">
      <c r="C8" s="82"/>
      <c r="D8" s="431" t="str">
        <f>IF(org="","",IF(fil="",org,org&amp;" ("&amp;fil&amp;")"))&amp;IF(OR(godStart="",godEnd=""),"",", "&amp;YEAR(godStart)&amp;"-"&amp;YEAR(godEnd)&amp;" гг.")</f>
        <v>ОАО "Нижегородские коммунальные системы", 2011-2011 гг.</v>
      </c>
      <c r="E8" s="431"/>
      <c r="F8" s="431"/>
      <c r="G8" s="431"/>
      <c r="H8" s="431"/>
      <c r="I8" s="431"/>
      <c r="J8" s="393"/>
      <c r="K8" s="83"/>
    </row>
    <row r="9" spans="4:10" ht="18.75" customHeight="1">
      <c r="D9" s="84"/>
      <c r="E9" s="85"/>
      <c r="F9" s="85"/>
      <c r="G9" s="85"/>
      <c r="H9" s="85"/>
      <c r="I9" s="85"/>
      <c r="J9" s="85"/>
    </row>
    <row r="10" spans="3:11" ht="18.75" customHeight="1">
      <c r="C10" s="82"/>
      <c r="D10" s="86"/>
      <c r="E10" s="87"/>
      <c r="F10" s="87"/>
      <c r="G10" s="87"/>
      <c r="H10" s="87"/>
      <c r="I10" s="87"/>
      <c r="J10" s="88"/>
      <c r="K10" s="83"/>
    </row>
    <row r="11" spans="3:11" ht="29.25" customHeight="1" thickBot="1">
      <c r="C11" s="82"/>
      <c r="D11" s="89"/>
      <c r="E11" s="90" t="s">
        <v>68</v>
      </c>
      <c r="F11" s="432" t="s">
        <v>69</v>
      </c>
      <c r="G11" s="433"/>
      <c r="H11" s="90" t="s">
        <v>196</v>
      </c>
      <c r="I11" s="91" t="s">
        <v>70</v>
      </c>
      <c r="J11" s="92"/>
      <c r="K11" s="83"/>
    </row>
    <row r="12" spans="3:11" ht="14.25" customHeight="1">
      <c r="C12" s="82"/>
      <c r="D12" s="89"/>
      <c r="E12" s="206">
        <v>1</v>
      </c>
      <c r="F12" s="434">
        <f>E12+1</f>
        <v>2</v>
      </c>
      <c r="G12" s="434"/>
      <c r="H12" s="206">
        <f>F12+1</f>
        <v>3</v>
      </c>
      <c r="I12" s="206">
        <f>H12+1</f>
        <v>4</v>
      </c>
      <c r="J12" s="92"/>
      <c r="K12" s="83"/>
    </row>
    <row r="13" spans="3:11" ht="42" customHeight="1">
      <c r="C13" s="82"/>
      <c r="D13" s="94"/>
      <c r="E13" s="207" t="s">
        <v>71</v>
      </c>
      <c r="F13" s="435" t="s">
        <v>197</v>
      </c>
      <c r="G13" s="436"/>
      <c r="H13" s="208" t="s">
        <v>198</v>
      </c>
      <c r="I13" s="209" t="str">
        <f>IF(activity="","",activity)</f>
        <v>Передача+Сбыт</v>
      </c>
      <c r="J13" s="92"/>
      <c r="K13" s="83"/>
    </row>
    <row r="14" spans="3:11" ht="25.5" customHeight="1">
      <c r="C14" s="82"/>
      <c r="D14" s="94"/>
      <c r="E14" s="210">
        <v>2</v>
      </c>
      <c r="F14" s="437" t="s">
        <v>199</v>
      </c>
      <c r="G14" s="438"/>
      <c r="H14" s="211" t="s">
        <v>200</v>
      </c>
      <c r="I14" s="212">
        <v>1703315.636</v>
      </c>
      <c r="J14" s="92"/>
      <c r="K14" s="83"/>
    </row>
    <row r="15" spans="3:11" ht="25.5" customHeight="1">
      <c r="C15" s="82"/>
      <c r="D15" s="94"/>
      <c r="E15" s="210">
        <v>3</v>
      </c>
      <c r="F15" s="437" t="s">
        <v>201</v>
      </c>
      <c r="G15" s="438"/>
      <c r="H15" s="211" t="s">
        <v>200</v>
      </c>
      <c r="I15" s="213">
        <f>SUM(I16:I17,I23,I26:I32,I35,I38,I41:I42)</f>
        <v>1765751.000768315</v>
      </c>
      <c r="J15" s="92"/>
      <c r="K15" s="83"/>
    </row>
    <row r="16" spans="1:11" ht="25.5" customHeight="1">
      <c r="A16" s="77"/>
      <c r="B16" s="77"/>
      <c r="C16" s="82"/>
      <c r="D16" s="94"/>
      <c r="E16" s="210" t="s">
        <v>202</v>
      </c>
      <c r="F16" s="439" t="s">
        <v>203</v>
      </c>
      <c r="G16" s="440"/>
      <c r="H16" s="211" t="s">
        <v>200</v>
      </c>
      <c r="I16" s="212">
        <v>1239966.8042919561</v>
      </c>
      <c r="J16" s="92"/>
      <c r="K16" s="83"/>
    </row>
    <row r="17" spans="1:11" ht="25.5" customHeight="1">
      <c r="A17" s="77"/>
      <c r="B17" s="77"/>
      <c r="C17" s="82"/>
      <c r="D17" s="94"/>
      <c r="E17" s="210" t="s">
        <v>204</v>
      </c>
      <c r="F17" s="439" t="s">
        <v>205</v>
      </c>
      <c r="G17" s="440"/>
      <c r="H17" s="211" t="s">
        <v>200</v>
      </c>
      <c r="I17" s="213">
        <f>SUMIF(G18:G22,G18,I18:I22)</f>
        <v>13357.329600000001</v>
      </c>
      <c r="J17" s="92"/>
      <c r="K17" s="83"/>
    </row>
    <row r="18" spans="1:11" ht="25.5" customHeight="1">
      <c r="A18" s="77"/>
      <c r="B18" s="77"/>
      <c r="C18" s="82"/>
      <c r="D18" s="94"/>
      <c r="E18" s="441" t="s">
        <v>206</v>
      </c>
      <c r="F18" s="444" t="s">
        <v>207</v>
      </c>
      <c r="G18" s="214" t="s">
        <v>208</v>
      </c>
      <c r="H18" s="211" t="s">
        <v>200</v>
      </c>
      <c r="I18" s="212">
        <v>13357.329600000001</v>
      </c>
      <c r="J18" s="92"/>
      <c r="K18" s="83"/>
    </row>
    <row r="19" spans="1:11" ht="25.5" customHeight="1">
      <c r="A19" s="77"/>
      <c r="B19" s="77"/>
      <c r="C19" s="82"/>
      <c r="D19" s="94"/>
      <c r="E19" s="442"/>
      <c r="F19" s="445"/>
      <c r="G19" s="215" t="s">
        <v>209</v>
      </c>
      <c r="H19" s="216" t="s">
        <v>210</v>
      </c>
      <c r="I19" s="212">
        <v>1433.772</v>
      </c>
      <c r="J19" s="92"/>
      <c r="K19" s="83"/>
    </row>
    <row r="20" spans="1:11" ht="25.5" customHeight="1">
      <c r="A20" s="77"/>
      <c r="B20" s="77"/>
      <c r="C20" s="82"/>
      <c r="D20" s="94"/>
      <c r="E20" s="442"/>
      <c r="F20" s="445"/>
      <c r="G20" s="214" t="s">
        <v>211</v>
      </c>
      <c r="H20" s="211" t="s">
        <v>200</v>
      </c>
      <c r="I20" s="213">
        <f>I18/I19</f>
        <v>9.316215967392306</v>
      </c>
      <c r="J20" s="92"/>
      <c r="K20" s="83"/>
    </row>
    <row r="21" spans="1:11" ht="25.5" customHeight="1">
      <c r="A21" s="77"/>
      <c r="B21" s="77"/>
      <c r="C21" s="82"/>
      <c r="D21" s="94"/>
      <c r="E21" s="443"/>
      <c r="F21" s="446"/>
      <c r="G21" s="215" t="s">
        <v>212</v>
      </c>
      <c r="H21" s="218" t="s">
        <v>198</v>
      </c>
      <c r="I21" s="219"/>
      <c r="J21" s="92"/>
      <c r="K21" s="83"/>
    </row>
    <row r="22" spans="1:11" ht="25.5" customHeight="1">
      <c r="A22" s="77"/>
      <c r="B22" s="77"/>
      <c r="C22" s="82"/>
      <c r="D22" s="94"/>
      <c r="E22" s="220"/>
      <c r="F22" s="221" t="s">
        <v>213</v>
      </c>
      <c r="G22" s="221"/>
      <c r="H22" s="222"/>
      <c r="I22" s="223"/>
      <c r="J22" s="92"/>
      <c r="K22" s="83"/>
    </row>
    <row r="23" spans="1:11" ht="25.5" customHeight="1">
      <c r="A23" s="77"/>
      <c r="B23" s="77"/>
      <c r="C23" s="82"/>
      <c r="D23" s="94"/>
      <c r="E23" s="217" t="s">
        <v>214</v>
      </c>
      <c r="F23" s="439" t="s">
        <v>215</v>
      </c>
      <c r="G23" s="440"/>
      <c r="H23" s="211" t="s">
        <v>200</v>
      </c>
      <c r="I23" s="212">
        <v>18691.323502470615</v>
      </c>
      <c r="J23" s="92"/>
      <c r="K23" s="83"/>
    </row>
    <row r="24" spans="1:11" ht="25.5" customHeight="1">
      <c r="A24" s="77"/>
      <c r="B24" s="77"/>
      <c r="C24" s="82"/>
      <c r="D24" s="94"/>
      <c r="E24" s="217" t="s">
        <v>216</v>
      </c>
      <c r="F24" s="447" t="s">
        <v>217</v>
      </c>
      <c r="G24" s="448"/>
      <c r="H24" s="211" t="s">
        <v>218</v>
      </c>
      <c r="I24" s="213">
        <f>I23/I25</f>
        <v>3847.295252288131</v>
      </c>
      <c r="J24" s="92"/>
      <c r="K24" s="83"/>
    </row>
    <row r="25" spans="1:11" ht="25.5" customHeight="1">
      <c r="A25" s="77"/>
      <c r="B25" s="77"/>
      <c r="C25" s="82"/>
      <c r="D25" s="94"/>
      <c r="E25" s="210" t="s">
        <v>219</v>
      </c>
      <c r="F25" s="447" t="s">
        <v>220</v>
      </c>
      <c r="G25" s="448"/>
      <c r="H25" s="211" t="s">
        <v>221</v>
      </c>
      <c r="I25" s="224">
        <v>4.858302333660039</v>
      </c>
      <c r="J25" s="92"/>
      <c r="K25" s="83"/>
    </row>
    <row r="26" spans="1:11" ht="25.5" customHeight="1">
      <c r="A26" s="77"/>
      <c r="B26" s="77"/>
      <c r="C26" s="82"/>
      <c r="D26" s="94"/>
      <c r="E26" s="210" t="s">
        <v>222</v>
      </c>
      <c r="F26" s="439" t="s">
        <v>223</v>
      </c>
      <c r="G26" s="440"/>
      <c r="H26" s="211" t="s">
        <v>200</v>
      </c>
      <c r="I26" s="212">
        <v>78460.6916659528</v>
      </c>
      <c r="J26" s="92"/>
      <c r="K26" s="83"/>
    </row>
    <row r="27" spans="1:11" ht="25.5" customHeight="1">
      <c r="A27" s="77"/>
      <c r="B27" s="77"/>
      <c r="C27" s="82"/>
      <c r="D27" s="94"/>
      <c r="E27" s="210" t="s">
        <v>224</v>
      </c>
      <c r="F27" s="439" t="s">
        <v>225</v>
      </c>
      <c r="G27" s="440"/>
      <c r="H27" s="211" t="s">
        <v>200</v>
      </c>
      <c r="I27" s="212"/>
      <c r="J27" s="92"/>
      <c r="K27" s="83"/>
    </row>
    <row r="28" spans="1:11" ht="25.5" customHeight="1">
      <c r="A28" s="77"/>
      <c r="B28" s="77"/>
      <c r="C28" s="82"/>
      <c r="D28" s="94"/>
      <c r="E28" s="210" t="s">
        <v>226</v>
      </c>
      <c r="F28" s="437" t="s">
        <v>227</v>
      </c>
      <c r="G28" s="438"/>
      <c r="H28" s="211" t="s">
        <v>200</v>
      </c>
      <c r="I28" s="212">
        <v>22933.599509385862</v>
      </c>
      <c r="J28" s="92"/>
      <c r="K28" s="83"/>
    </row>
    <row r="29" spans="1:11" ht="25.5" customHeight="1">
      <c r="A29" s="77"/>
      <c r="B29" s="77"/>
      <c r="C29" s="82"/>
      <c r="D29" s="94"/>
      <c r="E29" s="210" t="s">
        <v>228</v>
      </c>
      <c r="F29" s="437" t="s">
        <v>229</v>
      </c>
      <c r="G29" s="438"/>
      <c r="H29" s="211" t="s">
        <v>200</v>
      </c>
      <c r="I29" s="212">
        <v>7072.744122614142</v>
      </c>
      <c r="J29" s="92"/>
      <c r="K29" s="83"/>
    </row>
    <row r="30" spans="1:11" ht="25.5" customHeight="1">
      <c r="A30" s="77"/>
      <c r="B30" s="77"/>
      <c r="C30" s="82"/>
      <c r="D30" s="94"/>
      <c r="E30" s="210" t="s">
        <v>230</v>
      </c>
      <c r="F30" s="439" t="s">
        <v>231</v>
      </c>
      <c r="G30" s="440"/>
      <c r="H30" s="211" t="s">
        <v>200</v>
      </c>
      <c r="I30" s="212">
        <v>27109.748693011217</v>
      </c>
      <c r="J30" s="92"/>
      <c r="K30" s="83"/>
    </row>
    <row r="31" spans="1:11" ht="25.5" customHeight="1">
      <c r="A31" s="77"/>
      <c r="B31" s="77"/>
      <c r="C31" s="82"/>
      <c r="D31" s="94"/>
      <c r="E31" s="210" t="s">
        <v>232</v>
      </c>
      <c r="F31" s="439" t="s">
        <v>233</v>
      </c>
      <c r="G31" s="440"/>
      <c r="H31" s="211" t="s">
        <v>200</v>
      </c>
      <c r="I31" s="212">
        <v>114328.81074114608</v>
      </c>
      <c r="J31" s="92"/>
      <c r="K31" s="83"/>
    </row>
    <row r="32" spans="1:11" ht="25.5" customHeight="1">
      <c r="A32" s="77"/>
      <c r="B32" s="77"/>
      <c r="C32" s="82"/>
      <c r="D32" s="94"/>
      <c r="E32" s="210" t="s">
        <v>234</v>
      </c>
      <c r="F32" s="439" t="s">
        <v>235</v>
      </c>
      <c r="G32" s="440"/>
      <c r="H32" s="211" t="s">
        <v>200</v>
      </c>
      <c r="I32" s="212">
        <v>111633.238944</v>
      </c>
      <c r="J32" s="92"/>
      <c r="K32" s="83"/>
    </row>
    <row r="33" spans="1:11" ht="25.5" customHeight="1">
      <c r="A33" s="77"/>
      <c r="B33" s="77"/>
      <c r="C33" s="82"/>
      <c r="D33" s="94"/>
      <c r="E33" s="210" t="s">
        <v>236</v>
      </c>
      <c r="F33" s="447" t="s">
        <v>237</v>
      </c>
      <c r="G33" s="448"/>
      <c r="H33" s="211" t="s">
        <v>200</v>
      </c>
      <c r="I33" s="212">
        <v>37238.18984</v>
      </c>
      <c r="J33" s="92"/>
      <c r="K33" s="83"/>
    </row>
    <row r="34" spans="1:11" ht="25.5" customHeight="1">
      <c r="A34" s="77"/>
      <c r="B34" s="77"/>
      <c r="C34" s="82"/>
      <c r="D34" s="94"/>
      <c r="E34" s="210" t="s">
        <v>238</v>
      </c>
      <c r="F34" s="447" t="s">
        <v>239</v>
      </c>
      <c r="G34" s="448"/>
      <c r="H34" s="211" t="s">
        <v>200</v>
      </c>
      <c r="I34" s="212">
        <v>11484.293524</v>
      </c>
      <c r="J34" s="92"/>
      <c r="K34" s="83"/>
    </row>
    <row r="35" spans="1:11" ht="25.5" customHeight="1">
      <c r="A35" s="77"/>
      <c r="B35" s="77"/>
      <c r="C35" s="82"/>
      <c r="D35" s="94"/>
      <c r="E35" s="210" t="s">
        <v>240</v>
      </c>
      <c r="F35" s="439" t="s">
        <v>241</v>
      </c>
      <c r="G35" s="440"/>
      <c r="H35" s="211" t="s">
        <v>200</v>
      </c>
      <c r="I35" s="212">
        <v>31531.727423999997</v>
      </c>
      <c r="J35" s="92"/>
      <c r="K35" s="83"/>
    </row>
    <row r="36" spans="1:11" ht="25.5" customHeight="1">
      <c r="A36" s="77"/>
      <c r="B36" s="77"/>
      <c r="C36" s="82"/>
      <c r="D36" s="94"/>
      <c r="E36" s="210" t="s">
        <v>242</v>
      </c>
      <c r="F36" s="447" t="s">
        <v>237</v>
      </c>
      <c r="G36" s="448"/>
      <c r="H36" s="211" t="s">
        <v>200</v>
      </c>
      <c r="I36" s="212">
        <v>19431.01065061414</v>
      </c>
      <c r="J36" s="92"/>
      <c r="K36" s="83"/>
    </row>
    <row r="37" spans="1:11" ht="25.5" customHeight="1">
      <c r="A37" s="77"/>
      <c r="B37" s="77"/>
      <c r="C37" s="82"/>
      <c r="D37" s="94"/>
      <c r="E37" s="210" t="s">
        <v>243</v>
      </c>
      <c r="F37" s="447" t="s">
        <v>239</v>
      </c>
      <c r="G37" s="448"/>
      <c r="H37" s="211" t="s">
        <v>200</v>
      </c>
      <c r="I37" s="212">
        <v>5992.542353385859</v>
      </c>
      <c r="J37" s="92"/>
      <c r="K37" s="83"/>
    </row>
    <row r="38" spans="1:11" ht="25.5" customHeight="1">
      <c r="A38" s="77"/>
      <c r="B38" s="77"/>
      <c r="C38" s="82"/>
      <c r="D38" s="94"/>
      <c r="E38" s="210" t="s">
        <v>244</v>
      </c>
      <c r="F38" s="449" t="s">
        <v>245</v>
      </c>
      <c r="G38" s="440"/>
      <c r="H38" s="211" t="s">
        <v>200</v>
      </c>
      <c r="I38" s="212">
        <v>49510.48269999999</v>
      </c>
      <c r="J38" s="92"/>
      <c r="K38" s="83"/>
    </row>
    <row r="39" spans="1:11" ht="25.5" customHeight="1">
      <c r="A39" s="77"/>
      <c r="B39" s="77"/>
      <c r="C39" s="82"/>
      <c r="D39" s="94"/>
      <c r="E39" s="210" t="s">
        <v>246</v>
      </c>
      <c r="F39" s="450" t="s">
        <v>247</v>
      </c>
      <c r="G39" s="451"/>
      <c r="H39" s="211" t="s">
        <v>200</v>
      </c>
      <c r="I39" s="225"/>
      <c r="J39" s="92"/>
      <c r="K39" s="83"/>
    </row>
    <row r="40" spans="1:11" ht="25.5" customHeight="1">
      <c r="A40" s="77"/>
      <c r="B40" s="77"/>
      <c r="C40" s="82"/>
      <c r="D40" s="94"/>
      <c r="E40" s="210" t="s">
        <v>248</v>
      </c>
      <c r="F40" s="450" t="s">
        <v>249</v>
      </c>
      <c r="G40" s="451"/>
      <c r="H40" s="211" t="s">
        <v>200</v>
      </c>
      <c r="I40" s="225"/>
      <c r="J40" s="92"/>
      <c r="K40" s="83"/>
    </row>
    <row r="41" spans="1:11" ht="25.5" customHeight="1">
      <c r="A41" s="77"/>
      <c r="B41" s="77"/>
      <c r="C41" s="82"/>
      <c r="D41" s="94"/>
      <c r="E41" s="210" t="s">
        <v>250</v>
      </c>
      <c r="F41" s="439" t="s">
        <v>251</v>
      </c>
      <c r="G41" s="440"/>
      <c r="H41" s="211" t="s">
        <v>200</v>
      </c>
      <c r="I41" s="212">
        <v>51154.499573778136</v>
      </c>
      <c r="J41" s="92"/>
      <c r="K41" s="83"/>
    </row>
    <row r="42" spans="1:11" ht="25.5" customHeight="1">
      <c r="A42" s="77"/>
      <c r="B42" s="77"/>
      <c r="C42" s="82"/>
      <c r="D42" s="226"/>
      <c r="E42" s="220"/>
      <c r="F42" s="221" t="s">
        <v>252</v>
      </c>
      <c r="G42" s="221"/>
      <c r="H42" s="222"/>
      <c r="I42" s="223"/>
      <c r="J42" s="92"/>
      <c r="K42" s="83"/>
    </row>
    <row r="43" spans="1:11" ht="25.5" customHeight="1">
      <c r="A43" s="77"/>
      <c r="B43" s="77"/>
      <c r="C43" s="82"/>
      <c r="D43" s="94"/>
      <c r="E43" s="210" t="s">
        <v>79</v>
      </c>
      <c r="F43" s="452" t="s">
        <v>253</v>
      </c>
      <c r="G43" s="453"/>
      <c r="H43" s="211" t="s">
        <v>200</v>
      </c>
      <c r="I43" s="212">
        <v>-62435.36476831511</v>
      </c>
      <c r="J43" s="92"/>
      <c r="K43" s="83"/>
    </row>
    <row r="44" spans="1:11" ht="25.5" customHeight="1">
      <c r="A44" s="77"/>
      <c r="B44" s="77"/>
      <c r="C44" s="82"/>
      <c r="D44" s="94"/>
      <c r="E44" s="210" t="s">
        <v>114</v>
      </c>
      <c r="F44" s="452" t="s">
        <v>254</v>
      </c>
      <c r="G44" s="453"/>
      <c r="H44" s="211" t="s">
        <v>200</v>
      </c>
      <c r="I44" s="212">
        <v>-170240</v>
      </c>
      <c r="J44" s="92"/>
      <c r="K44" s="83"/>
    </row>
    <row r="45" spans="1:11" ht="25.5" customHeight="1">
      <c r="A45" s="77"/>
      <c r="B45" s="77"/>
      <c r="C45" s="82"/>
      <c r="D45" s="94"/>
      <c r="E45" s="210" t="s">
        <v>151</v>
      </c>
      <c r="F45" s="439" t="s">
        <v>255</v>
      </c>
      <c r="G45" s="440"/>
      <c r="H45" s="211" t="s">
        <v>200</v>
      </c>
      <c r="I45" s="212"/>
      <c r="J45" s="92"/>
      <c r="K45" s="83"/>
    </row>
    <row r="46" spans="1:11" ht="25.5" customHeight="1">
      <c r="A46" s="77"/>
      <c r="B46" s="77"/>
      <c r="C46" s="82"/>
      <c r="D46" s="94"/>
      <c r="E46" s="227" t="s">
        <v>115</v>
      </c>
      <c r="F46" s="454" t="s">
        <v>256</v>
      </c>
      <c r="G46" s="455"/>
      <c r="H46" s="228" t="s">
        <v>200</v>
      </c>
      <c r="I46" s="212">
        <v>67264</v>
      </c>
      <c r="J46" s="92"/>
      <c r="K46" s="83"/>
    </row>
    <row r="47" spans="1:11" ht="25.5" customHeight="1">
      <c r="A47" s="77"/>
      <c r="B47" s="77"/>
      <c r="C47" s="82"/>
      <c r="D47" s="94"/>
      <c r="E47" s="229" t="s">
        <v>154</v>
      </c>
      <c r="F47" s="449" t="s">
        <v>257</v>
      </c>
      <c r="G47" s="456"/>
      <c r="H47" s="211" t="s">
        <v>200</v>
      </c>
      <c r="I47" s="212">
        <v>67264</v>
      </c>
      <c r="J47" s="92"/>
      <c r="K47" s="83"/>
    </row>
    <row r="48" spans="1:11" ht="25.5" customHeight="1">
      <c r="A48" s="77"/>
      <c r="B48" s="77"/>
      <c r="C48" s="82"/>
      <c r="D48" s="94"/>
      <c r="E48" s="227" t="s">
        <v>258</v>
      </c>
      <c r="F48" s="457" t="s">
        <v>259</v>
      </c>
      <c r="G48" s="458"/>
      <c r="H48" s="228" t="s">
        <v>200</v>
      </c>
      <c r="I48" s="225"/>
      <c r="J48" s="92"/>
      <c r="K48" s="83"/>
    </row>
    <row r="49" spans="1:11" ht="25.5" customHeight="1">
      <c r="A49" s="77"/>
      <c r="B49" s="77"/>
      <c r="C49" s="82"/>
      <c r="D49" s="94"/>
      <c r="E49" s="227" t="s">
        <v>260</v>
      </c>
      <c r="F49" s="457" t="s">
        <v>261</v>
      </c>
      <c r="G49" s="458"/>
      <c r="H49" s="228" t="s">
        <v>200</v>
      </c>
      <c r="I49" s="225"/>
      <c r="J49" s="92"/>
      <c r="K49" s="83"/>
    </row>
    <row r="50" spans="1:11" ht="25.5" customHeight="1">
      <c r="A50" s="77"/>
      <c r="B50" s="77"/>
      <c r="C50" s="82"/>
      <c r="D50" s="94"/>
      <c r="E50" s="229" t="s">
        <v>262</v>
      </c>
      <c r="F50" s="457" t="s">
        <v>263</v>
      </c>
      <c r="G50" s="458"/>
      <c r="H50" s="211" t="s">
        <v>200</v>
      </c>
      <c r="I50" s="225"/>
      <c r="J50" s="92"/>
      <c r="K50" s="83"/>
    </row>
    <row r="51" spans="1:11" ht="25.5" customHeight="1">
      <c r="A51" s="77"/>
      <c r="B51" s="77"/>
      <c r="C51" s="82"/>
      <c r="D51" s="94"/>
      <c r="E51" s="230" t="s">
        <v>116</v>
      </c>
      <c r="F51" s="452" t="s">
        <v>264</v>
      </c>
      <c r="G51" s="453"/>
      <c r="H51" s="211" t="s">
        <v>265</v>
      </c>
      <c r="I51" s="212">
        <v>4.2</v>
      </c>
      <c r="J51" s="92"/>
      <c r="K51" s="83"/>
    </row>
    <row r="52" spans="1:11" ht="25.5" customHeight="1">
      <c r="A52" s="77"/>
      <c r="B52" s="77"/>
      <c r="C52" s="82"/>
      <c r="D52" s="94"/>
      <c r="E52" s="230" t="s">
        <v>117</v>
      </c>
      <c r="F52" s="452" t="s">
        <v>266</v>
      </c>
      <c r="G52" s="453"/>
      <c r="H52" s="211" t="s">
        <v>265</v>
      </c>
      <c r="I52" s="212">
        <v>467.0488</v>
      </c>
      <c r="J52" s="92"/>
      <c r="K52" s="83"/>
    </row>
    <row r="53" spans="1:11" ht="25.5" customHeight="1">
      <c r="A53" s="77"/>
      <c r="B53" s="77"/>
      <c r="C53" s="82"/>
      <c r="D53" s="94"/>
      <c r="E53" s="230" t="s">
        <v>118</v>
      </c>
      <c r="F53" s="452" t="s">
        <v>267</v>
      </c>
      <c r="G53" s="453"/>
      <c r="H53" s="211" t="s">
        <v>268</v>
      </c>
      <c r="I53" s="224">
        <v>14.544296000000001</v>
      </c>
      <c r="J53" s="92"/>
      <c r="K53" s="83"/>
    </row>
    <row r="54" spans="1:11" ht="25.5" customHeight="1">
      <c r="A54" s="77"/>
      <c r="B54" s="77"/>
      <c r="C54" s="82"/>
      <c r="D54" s="94"/>
      <c r="E54" s="230" t="s">
        <v>269</v>
      </c>
      <c r="F54" s="437" t="s">
        <v>270</v>
      </c>
      <c r="G54" s="438"/>
      <c r="H54" s="211" t="s">
        <v>268</v>
      </c>
      <c r="I54" s="224"/>
      <c r="J54" s="92"/>
      <c r="K54" s="83"/>
    </row>
    <row r="55" spans="1:11" ht="25.5" customHeight="1">
      <c r="A55" s="77"/>
      <c r="B55" s="77"/>
      <c r="C55" s="82"/>
      <c r="D55" s="94"/>
      <c r="E55" s="230" t="s">
        <v>119</v>
      </c>
      <c r="F55" s="452" t="s">
        <v>271</v>
      </c>
      <c r="G55" s="453"/>
      <c r="H55" s="211" t="s">
        <v>268</v>
      </c>
      <c r="I55" s="224">
        <v>1309.70675428</v>
      </c>
      <c r="J55" s="92"/>
      <c r="K55" s="83"/>
    </row>
    <row r="56" spans="1:11" ht="25.5" customHeight="1">
      <c r="A56" s="77"/>
      <c r="B56" s="77"/>
      <c r="C56" s="82"/>
      <c r="D56" s="94"/>
      <c r="E56" s="230" t="s">
        <v>120</v>
      </c>
      <c r="F56" s="452" t="s">
        <v>272</v>
      </c>
      <c r="G56" s="453"/>
      <c r="H56" s="211" t="s">
        <v>268</v>
      </c>
      <c r="I56" s="231">
        <f>SUM(I57:I58)</f>
        <v>1364.854</v>
      </c>
      <c r="J56" s="92"/>
      <c r="K56" s="83"/>
    </row>
    <row r="57" spans="1:11" ht="25.5" customHeight="1">
      <c r="A57" s="77"/>
      <c r="B57" s="77"/>
      <c r="C57" s="82"/>
      <c r="D57" s="94"/>
      <c r="E57" s="230" t="s">
        <v>273</v>
      </c>
      <c r="F57" s="439" t="s">
        <v>274</v>
      </c>
      <c r="G57" s="440"/>
      <c r="H57" s="211" t="s">
        <v>268</v>
      </c>
      <c r="I57" s="224">
        <v>130.667</v>
      </c>
      <c r="J57" s="92"/>
      <c r="K57" s="83"/>
    </row>
    <row r="58" spans="1:11" ht="25.5" customHeight="1">
      <c r="A58" s="77"/>
      <c r="B58" s="77"/>
      <c r="C58" s="82"/>
      <c r="D58" s="94"/>
      <c r="E58" s="230" t="s">
        <v>275</v>
      </c>
      <c r="F58" s="439" t="s">
        <v>276</v>
      </c>
      <c r="G58" s="440"/>
      <c r="H58" s="211" t="s">
        <v>268</v>
      </c>
      <c r="I58" s="224">
        <v>1234.1870000000001</v>
      </c>
      <c r="J58" s="92"/>
      <c r="K58" s="83"/>
    </row>
    <row r="59" spans="1:11" ht="25.5" customHeight="1">
      <c r="A59" s="77"/>
      <c r="B59" s="77"/>
      <c r="C59" s="82"/>
      <c r="D59" s="94"/>
      <c r="E59" s="230" t="s">
        <v>121</v>
      </c>
      <c r="F59" s="452" t="s">
        <v>277</v>
      </c>
      <c r="G59" s="453"/>
      <c r="H59" s="211" t="s">
        <v>278</v>
      </c>
      <c r="I59" s="212">
        <v>14.16</v>
      </c>
      <c r="J59" s="92"/>
      <c r="K59" s="83"/>
    </row>
    <row r="60" spans="1:11" ht="25.5" customHeight="1">
      <c r="A60" s="77"/>
      <c r="B60" s="77"/>
      <c r="C60" s="82"/>
      <c r="D60" s="94"/>
      <c r="E60" s="230" t="s">
        <v>122</v>
      </c>
      <c r="F60" s="437" t="s">
        <v>279</v>
      </c>
      <c r="G60" s="438"/>
      <c r="H60" s="211" t="s">
        <v>280</v>
      </c>
      <c r="I60" s="224"/>
      <c r="J60" s="92"/>
      <c r="K60" s="83"/>
    </row>
    <row r="61" spans="1:11" ht="25.5" customHeight="1">
      <c r="A61" s="77"/>
      <c r="B61" s="77"/>
      <c r="C61" s="82"/>
      <c r="D61" s="94"/>
      <c r="E61" s="230" t="s">
        <v>123</v>
      </c>
      <c r="F61" s="452" t="s">
        <v>281</v>
      </c>
      <c r="G61" s="453"/>
      <c r="H61" s="211" t="s">
        <v>282</v>
      </c>
      <c r="I61" s="212">
        <v>56.082</v>
      </c>
      <c r="J61" s="92"/>
      <c r="K61" s="83"/>
    </row>
    <row r="62" spans="1:11" ht="25.5" customHeight="1">
      <c r="A62" s="77"/>
      <c r="B62" s="77"/>
      <c r="C62" s="82"/>
      <c r="D62" s="94"/>
      <c r="E62" s="230" t="s">
        <v>124</v>
      </c>
      <c r="F62" s="452" t="s">
        <v>283</v>
      </c>
      <c r="G62" s="453"/>
      <c r="H62" s="211" t="s">
        <v>282</v>
      </c>
      <c r="I62" s="212">
        <v>318.356</v>
      </c>
      <c r="J62" s="92"/>
      <c r="K62" s="83"/>
    </row>
    <row r="63" spans="1:11" ht="25.5" customHeight="1">
      <c r="A63" s="77"/>
      <c r="B63" s="77"/>
      <c r="C63" s="82"/>
      <c r="D63" s="94"/>
      <c r="E63" s="230" t="s">
        <v>125</v>
      </c>
      <c r="F63" s="452" t="s">
        <v>284</v>
      </c>
      <c r="G63" s="453"/>
      <c r="H63" s="211" t="s">
        <v>285</v>
      </c>
      <c r="I63" s="232">
        <v>0</v>
      </c>
      <c r="J63" s="92"/>
      <c r="K63" s="83"/>
    </row>
    <row r="64" spans="1:11" ht="25.5" customHeight="1">
      <c r="A64" s="77"/>
      <c r="B64" s="77"/>
      <c r="C64" s="82"/>
      <c r="D64" s="94"/>
      <c r="E64" s="230" t="s">
        <v>126</v>
      </c>
      <c r="F64" s="452" t="s">
        <v>286</v>
      </c>
      <c r="G64" s="453"/>
      <c r="H64" s="211" t="s">
        <v>285</v>
      </c>
      <c r="I64" s="232">
        <v>1</v>
      </c>
      <c r="J64" s="92"/>
      <c r="K64" s="83"/>
    </row>
    <row r="65" spans="1:11" ht="25.5" customHeight="1">
      <c r="A65" s="77"/>
      <c r="B65" s="77"/>
      <c r="C65" s="82"/>
      <c r="D65" s="94"/>
      <c r="E65" s="230" t="s">
        <v>127</v>
      </c>
      <c r="F65" s="452" t="s">
        <v>287</v>
      </c>
      <c r="G65" s="453"/>
      <c r="H65" s="211" t="s">
        <v>285</v>
      </c>
      <c r="I65" s="232">
        <v>36</v>
      </c>
      <c r="J65" s="92"/>
      <c r="K65" s="83"/>
    </row>
    <row r="66" spans="1:11" ht="25.5" customHeight="1">
      <c r="A66" s="77"/>
      <c r="B66" s="77"/>
      <c r="C66" s="82"/>
      <c r="D66" s="94"/>
      <c r="E66" s="230" t="s">
        <v>128</v>
      </c>
      <c r="F66" s="452" t="s">
        <v>288</v>
      </c>
      <c r="G66" s="453"/>
      <c r="H66" s="211" t="s">
        <v>289</v>
      </c>
      <c r="I66" s="232">
        <v>320</v>
      </c>
      <c r="J66" s="92"/>
      <c r="K66" s="83"/>
    </row>
    <row r="67" spans="1:11" ht="25.5" customHeight="1">
      <c r="A67" s="77"/>
      <c r="B67" s="77"/>
      <c r="C67" s="82"/>
      <c r="D67" s="94"/>
      <c r="E67" s="230" t="s">
        <v>290</v>
      </c>
      <c r="F67" s="452" t="s">
        <v>291</v>
      </c>
      <c r="G67" s="453"/>
      <c r="H67" s="211" t="s">
        <v>292</v>
      </c>
      <c r="I67" s="212">
        <v>274.22</v>
      </c>
      <c r="J67" s="92"/>
      <c r="K67" s="83"/>
    </row>
    <row r="68" spans="1:11" ht="25.5" customHeight="1">
      <c r="A68" s="77"/>
      <c r="B68" s="77"/>
      <c r="C68" s="82"/>
      <c r="D68" s="94"/>
      <c r="E68" s="230" t="s">
        <v>293</v>
      </c>
      <c r="F68" s="452" t="s">
        <v>294</v>
      </c>
      <c r="G68" s="453"/>
      <c r="H68" s="211" t="s">
        <v>295</v>
      </c>
      <c r="I68" s="212">
        <v>3.82</v>
      </c>
      <c r="J68" s="92"/>
      <c r="K68" s="83"/>
    </row>
    <row r="69" spans="1:11" ht="25.5" customHeight="1">
      <c r="A69" s="77"/>
      <c r="B69" s="77"/>
      <c r="C69" s="82"/>
      <c r="D69" s="94"/>
      <c r="E69" s="233" t="s">
        <v>296</v>
      </c>
      <c r="F69" s="452" t="s">
        <v>297</v>
      </c>
      <c r="G69" s="453"/>
      <c r="H69" s="218" t="s">
        <v>298</v>
      </c>
      <c r="I69" s="212"/>
      <c r="J69" s="92"/>
      <c r="K69" s="83"/>
    </row>
    <row r="70" spans="1:11" ht="25.5" customHeight="1" thickBot="1">
      <c r="A70" s="77"/>
      <c r="B70" s="77"/>
      <c r="C70" s="82"/>
      <c r="D70" s="94"/>
      <c r="E70" s="234" t="s">
        <v>299</v>
      </c>
      <c r="F70" s="459" t="s">
        <v>80</v>
      </c>
      <c r="G70" s="460"/>
      <c r="H70" s="235"/>
      <c r="I70" s="225"/>
      <c r="J70" s="92"/>
      <c r="K70" s="83"/>
    </row>
    <row r="71" spans="1:11" ht="18.75" customHeight="1">
      <c r="A71" s="77"/>
      <c r="B71" s="77"/>
      <c r="C71" s="82"/>
      <c r="D71" s="94"/>
      <c r="E71" s="236"/>
      <c r="F71" s="237"/>
      <c r="G71" s="237"/>
      <c r="H71" s="238"/>
      <c r="I71" s="239"/>
      <c r="J71" s="92"/>
      <c r="K71" s="83"/>
    </row>
    <row r="72" spans="1:11" ht="18.75" customHeight="1">
      <c r="A72" s="77"/>
      <c r="B72" s="77"/>
      <c r="C72" s="82"/>
      <c r="D72" s="179"/>
      <c r="E72" s="240" t="s">
        <v>82</v>
      </c>
      <c r="F72" s="461" t="s">
        <v>83</v>
      </c>
      <c r="G72" s="461"/>
      <c r="H72" s="461"/>
      <c r="I72" s="461"/>
      <c r="J72" s="92"/>
      <c r="K72" s="83"/>
    </row>
    <row r="73" spans="1:11" ht="18.75" customHeight="1" thickBot="1">
      <c r="A73" s="77"/>
      <c r="B73" s="77"/>
      <c r="C73" s="82"/>
      <c r="D73" s="193"/>
      <c r="E73" s="194"/>
      <c r="F73" s="194"/>
      <c r="G73" s="194"/>
      <c r="H73" s="194"/>
      <c r="I73" s="194"/>
      <c r="J73" s="195"/>
      <c r="K73" s="83"/>
    </row>
  </sheetData>
  <sheetProtection formatColumns="0" formatRows="0"/>
  <mergeCells count="59">
    <mergeCell ref="F67:G67"/>
    <mergeCell ref="F68:G68"/>
    <mergeCell ref="F69:G69"/>
    <mergeCell ref="F70:G70"/>
    <mergeCell ref="F72:I72"/>
    <mergeCell ref="F61:G61"/>
    <mergeCell ref="F62:G62"/>
    <mergeCell ref="F63:G63"/>
    <mergeCell ref="F64:G64"/>
    <mergeCell ref="F65:G65"/>
    <mergeCell ref="F66:G66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F43:G43"/>
    <mergeCell ref="F44:G44"/>
    <mergeCell ref="F45:G45"/>
    <mergeCell ref="F46:G46"/>
    <mergeCell ref="F47:G47"/>
    <mergeCell ref="F48:G48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5:G15"/>
    <mergeCell ref="F16:G16"/>
    <mergeCell ref="F17:G17"/>
    <mergeCell ref="E18:E21"/>
    <mergeCell ref="F18:F21"/>
    <mergeCell ref="F23:G23"/>
    <mergeCell ref="D7:J7"/>
    <mergeCell ref="D8:J8"/>
    <mergeCell ref="F11:G11"/>
    <mergeCell ref="F12:G12"/>
    <mergeCell ref="F13:G13"/>
    <mergeCell ref="F14:G14"/>
  </mergeCells>
  <dataValidations count="6">
    <dataValidation type="list" allowBlank="1" showInputMessage="1" showErrorMessage="1" prompt="Выберите значение из списка" error="Выберите значение из списка" sqref="F18">
      <formula1>kind_of_fuels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21">
      <formula1>kind_of_purchase_method</formula1>
    </dataValidation>
    <dataValidation type="decimal" allowBlank="1" showInputMessage="1" showErrorMessage="1" sqref="AN2:AO2 Z2:AA2">
      <formula1>0</formula1>
      <formula2>9.99999999999999E+22</formula2>
    </dataValidation>
    <dataValidation type="decimal" allowBlank="1" showInputMessage="1" showErrorMessage="1" sqref="I56 I24 I15 I20 I17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7:I69 I23 I25:I41 I14 I18:I19 I16 I43:I55">
      <formula1>-999999999</formula1>
      <formula2>999999999999</formula2>
    </dataValidation>
    <dataValidation type="textLength" operator="lessThanOrEqual" allowBlank="1" showInputMessage="1" showErrorMessage="1" sqref="I70:I71">
      <formula1>300</formula1>
    </dataValidation>
  </dataValidations>
  <hyperlinks>
    <hyperlink ref="F42" location="'ТС показатели'!A1" tooltip="Добавить запись" display="Добавить запись"/>
    <hyperlink ref="F22" location="'ТС показатели'!A1" tooltip="Добавить вид топлива" display="Добавить вид топлива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8_1">
    <tabColor indexed="31"/>
    <pageSetUpPr fitToPage="1"/>
  </sheetPr>
  <dimension ref="C6:O36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0" style="241" hidden="1" customWidth="1"/>
    <col min="3" max="3" width="3.00390625" style="241" customWidth="1"/>
    <col min="4" max="4" width="23.421875" style="241" customWidth="1"/>
    <col min="5" max="5" width="9.140625" style="241" customWidth="1"/>
    <col min="6" max="6" width="53.8515625" style="241" customWidth="1"/>
    <col min="7" max="7" width="30.421875" style="241" customWidth="1"/>
    <col min="8" max="8" width="21.8515625" style="241" customWidth="1"/>
    <col min="9" max="9" width="24.57421875" style="241" customWidth="1"/>
    <col min="10" max="10" width="21.8515625" style="241" customWidth="1"/>
    <col min="11" max="11" width="13.7109375" style="241" customWidth="1"/>
    <col min="12" max="13" width="21.8515625" style="241" customWidth="1"/>
    <col min="14" max="14" width="17.00390625" style="241" customWidth="1"/>
    <col min="15" max="15" width="3.00390625" style="241" customWidth="1"/>
    <col min="16" max="16384" width="9.140625" style="241" customWidth="1"/>
  </cols>
  <sheetData>
    <row r="1" ht="11.25" hidden="1"/>
    <row r="2" ht="11.25" hidden="1"/>
    <row r="3" ht="11.25" hidden="1"/>
    <row r="4" ht="11.25" hidden="1"/>
    <row r="5" ht="11.25" hidden="1"/>
    <row r="6" spans="4:11" ht="26.25" customHeight="1">
      <c r="D6" s="341" t="str">
        <f>code</f>
        <v>Код шаблона: JKH.OPEN.INFO.BALANCE.WARM</v>
      </c>
      <c r="E6" s="341"/>
      <c r="F6" s="341"/>
      <c r="G6" s="242"/>
      <c r="H6" s="242"/>
      <c r="K6" s="243"/>
    </row>
    <row r="7" spans="3:15" ht="19.5" customHeight="1">
      <c r="C7" s="244"/>
      <c r="D7" s="342" t="s">
        <v>300</v>
      </c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245"/>
    </row>
    <row r="8" spans="3:15" ht="18.75" customHeight="1" thickBot="1">
      <c r="C8" s="244"/>
      <c r="D8" s="393" t="str">
        <f>IF(org="","",IF(fil="",org,org&amp;" ("&amp;fil&amp;")"))&amp;IF(OR(godStart="",godEnd=""),"",", "&amp;YEAR(godStart)&amp;"-"&amp;YEAR(godEnd)&amp;" гг.")</f>
        <v>ОАО "Нижегородские коммунальные системы", 2011-2011 гг.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245"/>
    </row>
    <row r="9" spans="4:14" ht="18.75" customHeight="1">
      <c r="D9" s="84"/>
      <c r="E9" s="85"/>
      <c r="F9" s="85"/>
      <c r="G9" s="85"/>
      <c r="H9" s="85"/>
      <c r="I9" s="85"/>
      <c r="J9" s="85"/>
      <c r="K9" s="85"/>
      <c r="L9" s="85"/>
      <c r="M9" s="85"/>
      <c r="N9" s="246"/>
    </row>
    <row r="10" spans="3:15" ht="18.75" customHeight="1">
      <c r="C10" s="244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247"/>
      <c r="O10" s="245"/>
    </row>
    <row r="11" spans="3:15" ht="11.25">
      <c r="C11" s="244"/>
      <c r="D11" s="89"/>
      <c r="E11" s="85"/>
      <c r="F11" s="85"/>
      <c r="G11" s="85"/>
      <c r="H11" s="85"/>
      <c r="I11" s="85"/>
      <c r="J11" s="85"/>
      <c r="K11" s="85"/>
      <c r="L11" s="85"/>
      <c r="M11" s="85"/>
      <c r="N11" s="248"/>
      <c r="O11" s="245"/>
    </row>
    <row r="12" spans="3:15" ht="46.5" customHeight="1" thickBot="1">
      <c r="C12" s="244"/>
      <c r="D12" s="89"/>
      <c r="E12" s="249" t="s">
        <v>68</v>
      </c>
      <c r="F12" s="249" t="s">
        <v>301</v>
      </c>
      <c r="G12" s="249" t="s">
        <v>212</v>
      </c>
      <c r="H12" s="249" t="s">
        <v>302</v>
      </c>
      <c r="I12" s="249" t="s">
        <v>303</v>
      </c>
      <c r="J12" s="249" t="s">
        <v>304</v>
      </c>
      <c r="K12" s="249" t="s">
        <v>305</v>
      </c>
      <c r="L12" s="249" t="s">
        <v>306</v>
      </c>
      <c r="M12" s="250" t="s">
        <v>307</v>
      </c>
      <c r="N12" s="248"/>
      <c r="O12" s="245"/>
    </row>
    <row r="13" spans="3:15" ht="18.75" customHeight="1">
      <c r="C13" s="244"/>
      <c r="D13" s="89"/>
      <c r="E13" s="251">
        <v>1</v>
      </c>
      <c r="F13" s="251">
        <v>2</v>
      </c>
      <c r="G13" s="251">
        <v>3</v>
      </c>
      <c r="H13" s="251">
        <v>4</v>
      </c>
      <c r="I13" s="251">
        <v>5</v>
      </c>
      <c r="J13" s="251">
        <v>6</v>
      </c>
      <c r="K13" s="251">
        <v>7</v>
      </c>
      <c r="L13" s="251">
        <v>8</v>
      </c>
      <c r="M13" s="251">
        <v>9</v>
      </c>
      <c r="N13" s="248"/>
      <c r="O13" s="245"/>
    </row>
    <row r="14" spans="3:15" ht="19.5" customHeight="1">
      <c r="C14" s="244"/>
      <c r="D14" s="252"/>
      <c r="E14" s="253">
        <v>1</v>
      </c>
      <c r="F14" s="462" t="s">
        <v>308</v>
      </c>
      <c r="G14" s="462"/>
      <c r="H14" s="462"/>
      <c r="I14" s="462"/>
      <c r="J14" s="462"/>
      <c r="K14" s="462"/>
      <c r="L14" s="254">
        <f>'[1]ТС показатели'!$I$38</f>
        <v>49510.48269999999</v>
      </c>
      <c r="M14" s="255"/>
      <c r="N14" s="248"/>
      <c r="O14" s="245"/>
    </row>
    <row r="15" spans="3:15" ht="19.5" customHeight="1">
      <c r="C15" s="244"/>
      <c r="D15" s="252"/>
      <c r="E15" s="256" t="s">
        <v>309</v>
      </c>
      <c r="F15" s="463" t="s">
        <v>310</v>
      </c>
      <c r="G15" s="463"/>
      <c r="H15" s="463"/>
      <c r="I15" s="463"/>
      <c r="J15" s="463"/>
      <c r="K15" s="464"/>
      <c r="L15" s="257"/>
      <c r="M15" s="258"/>
      <c r="N15" s="248"/>
      <c r="O15" s="245"/>
    </row>
    <row r="16" spans="3:15" ht="19.5" customHeight="1">
      <c r="C16" s="244"/>
      <c r="D16" s="252"/>
      <c r="E16" s="465" t="s">
        <v>311</v>
      </c>
      <c r="F16" s="467"/>
      <c r="G16" s="259" t="s">
        <v>312</v>
      </c>
      <c r="H16" s="260"/>
      <c r="I16" s="261"/>
      <c r="J16" s="262"/>
      <c r="K16" s="263"/>
      <c r="L16" s="264">
        <f>SUM(L17:L19)</f>
        <v>0</v>
      </c>
      <c r="M16" s="265" t="e">
        <f>nerr(L16/'[1]ТС показатели'!$I$38)*100</f>
        <v>#NAME?</v>
      </c>
      <c r="N16" s="121"/>
      <c r="O16" s="245"/>
    </row>
    <row r="17" spans="3:15" ht="19.5" customHeight="1">
      <c r="C17" s="244"/>
      <c r="D17" s="252"/>
      <c r="E17" s="466"/>
      <c r="F17" s="468"/>
      <c r="G17" s="470"/>
      <c r="H17" s="471"/>
      <c r="I17" s="267"/>
      <c r="J17" s="268"/>
      <c r="K17" s="266"/>
      <c r="L17" s="269"/>
      <c r="M17" s="270"/>
      <c r="N17" s="121"/>
      <c r="O17" s="245"/>
    </row>
    <row r="18" spans="3:15" ht="19.5" customHeight="1">
      <c r="C18" s="244"/>
      <c r="D18" s="252"/>
      <c r="E18" s="466"/>
      <c r="F18" s="468"/>
      <c r="G18" s="470"/>
      <c r="H18" s="472"/>
      <c r="I18" s="271" t="s">
        <v>252</v>
      </c>
      <c r="J18" s="272"/>
      <c r="K18" s="272"/>
      <c r="L18" s="273"/>
      <c r="M18" s="274"/>
      <c r="N18" s="275"/>
      <c r="O18" s="245"/>
    </row>
    <row r="19" spans="3:15" ht="19.5" customHeight="1">
      <c r="C19" s="244"/>
      <c r="D19" s="252"/>
      <c r="E19" s="466"/>
      <c r="F19" s="469"/>
      <c r="G19" s="271" t="s">
        <v>313</v>
      </c>
      <c r="H19" s="271"/>
      <c r="I19" s="272"/>
      <c r="J19" s="272"/>
      <c r="K19" s="272"/>
      <c r="L19" s="272"/>
      <c r="M19" s="276"/>
      <c r="N19" s="121"/>
      <c r="O19" s="245"/>
    </row>
    <row r="20" spans="3:15" ht="19.5" customHeight="1">
      <c r="C20" s="244"/>
      <c r="D20" s="252"/>
      <c r="E20" s="277"/>
      <c r="F20" s="155" t="s">
        <v>314</v>
      </c>
      <c r="G20" s="278"/>
      <c r="H20" s="278"/>
      <c r="I20" s="278"/>
      <c r="J20" s="279"/>
      <c r="K20" s="279"/>
      <c r="L20" s="280"/>
      <c r="M20" s="281"/>
      <c r="N20" s="275"/>
      <c r="O20" s="245"/>
    </row>
    <row r="21" spans="3:15" ht="19.5" customHeight="1">
      <c r="C21" s="244"/>
      <c r="D21" s="252"/>
      <c r="E21" s="253">
        <v>2</v>
      </c>
      <c r="F21" s="462" t="s">
        <v>315</v>
      </c>
      <c r="G21" s="462"/>
      <c r="H21" s="462"/>
      <c r="I21" s="462"/>
      <c r="J21" s="462"/>
      <c r="K21" s="462"/>
      <c r="L21" s="282">
        <f>'[1]ТС показатели'!$I$41</f>
        <v>51154.499573778136</v>
      </c>
      <c r="M21" s="270"/>
      <c r="N21" s="248"/>
      <c r="O21" s="245"/>
    </row>
    <row r="22" spans="3:15" ht="19.5" customHeight="1">
      <c r="C22" s="244"/>
      <c r="D22" s="252"/>
      <c r="E22" s="256" t="s">
        <v>76</v>
      </c>
      <c r="F22" s="473" t="s">
        <v>310</v>
      </c>
      <c r="G22" s="473"/>
      <c r="H22" s="473"/>
      <c r="I22" s="473"/>
      <c r="J22" s="473"/>
      <c r="K22" s="473"/>
      <c r="L22" s="257"/>
      <c r="M22" s="258"/>
      <c r="N22" s="248"/>
      <c r="O22" s="245"/>
    </row>
    <row r="23" spans="3:15" ht="19.5" customHeight="1">
      <c r="C23" s="244"/>
      <c r="D23" s="252"/>
      <c r="E23" s="474" t="s">
        <v>316</v>
      </c>
      <c r="F23" s="468"/>
      <c r="G23" s="259" t="s">
        <v>312</v>
      </c>
      <c r="H23" s="260"/>
      <c r="I23" s="261"/>
      <c r="J23" s="262"/>
      <c r="K23" s="263"/>
      <c r="L23" s="264">
        <f>SUM(L24:L26)</f>
        <v>0</v>
      </c>
      <c r="M23" s="265" t="e">
        <f>nerr(L23/'[1]ТС показатели'!$I$41)*100</f>
        <v>#NAME?</v>
      </c>
      <c r="N23" s="121"/>
      <c r="O23" s="245"/>
    </row>
    <row r="24" spans="3:15" ht="19.5" customHeight="1">
      <c r="C24" s="244"/>
      <c r="D24" s="252"/>
      <c r="E24" s="466"/>
      <c r="F24" s="468"/>
      <c r="G24" s="470"/>
      <c r="H24" s="467"/>
      <c r="I24" s="267"/>
      <c r="J24" s="268"/>
      <c r="K24" s="266"/>
      <c r="L24" s="269"/>
      <c r="M24" s="270"/>
      <c r="N24" s="121"/>
      <c r="O24" s="245"/>
    </row>
    <row r="25" spans="3:15" ht="19.5" customHeight="1">
      <c r="C25" s="244"/>
      <c r="D25" s="252"/>
      <c r="E25" s="466"/>
      <c r="F25" s="468"/>
      <c r="G25" s="470"/>
      <c r="H25" s="469"/>
      <c r="I25" s="271" t="s">
        <v>252</v>
      </c>
      <c r="J25" s="272"/>
      <c r="K25" s="272"/>
      <c r="L25" s="273"/>
      <c r="M25" s="274"/>
      <c r="N25" s="275"/>
      <c r="O25" s="245"/>
    </row>
    <row r="26" spans="3:15" ht="19.5" customHeight="1">
      <c r="C26" s="244"/>
      <c r="D26" s="252"/>
      <c r="E26" s="466"/>
      <c r="F26" s="469"/>
      <c r="G26" s="271" t="s">
        <v>313</v>
      </c>
      <c r="H26" s="271"/>
      <c r="I26" s="272"/>
      <c r="J26" s="272"/>
      <c r="K26" s="272"/>
      <c r="L26" s="272"/>
      <c r="M26" s="276"/>
      <c r="N26" s="121"/>
      <c r="O26" s="245"/>
    </row>
    <row r="27" spans="3:15" ht="19.5" customHeight="1" thickBot="1">
      <c r="C27" s="244"/>
      <c r="D27" s="94"/>
      <c r="E27" s="283"/>
      <c r="F27" s="284" t="s">
        <v>314</v>
      </c>
      <c r="G27" s="285"/>
      <c r="H27" s="285"/>
      <c r="I27" s="285"/>
      <c r="J27" s="286"/>
      <c r="K27" s="286"/>
      <c r="L27" s="287"/>
      <c r="M27" s="288"/>
      <c r="N27" s="275"/>
      <c r="O27" s="245"/>
    </row>
    <row r="28" spans="3:15" ht="18.75" customHeight="1">
      <c r="C28" s="244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275"/>
      <c r="O28" s="245"/>
    </row>
    <row r="29" spans="3:15" ht="19.5" customHeight="1">
      <c r="C29" s="244"/>
      <c r="D29" s="179"/>
      <c r="E29" s="289" t="s">
        <v>82</v>
      </c>
      <c r="F29" s="190" t="s">
        <v>83</v>
      </c>
      <c r="G29" s="290"/>
      <c r="H29" s="290"/>
      <c r="I29" s="290"/>
      <c r="J29" s="290"/>
      <c r="K29" s="290"/>
      <c r="L29" s="290"/>
      <c r="M29" s="290"/>
      <c r="N29" s="291"/>
      <c r="O29" s="245"/>
    </row>
    <row r="30" spans="3:15" ht="18.75" customHeight="1" thickBot="1">
      <c r="C30" s="244"/>
      <c r="D30" s="193"/>
      <c r="E30" s="194"/>
      <c r="F30" s="194"/>
      <c r="G30" s="194"/>
      <c r="H30" s="194"/>
      <c r="I30" s="194"/>
      <c r="J30" s="194"/>
      <c r="K30" s="194"/>
      <c r="L30" s="194"/>
      <c r="M30" s="194"/>
      <c r="N30" s="292"/>
      <c r="O30" s="245"/>
    </row>
    <row r="31" spans="4:14" ht="11.25"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4"/>
    </row>
    <row r="32" spans="4:14" ht="11.25"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4"/>
    </row>
    <row r="33" spans="4:14" ht="11.25"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4"/>
    </row>
    <row r="34" spans="4:14" ht="11.25">
      <c r="D34" s="293"/>
      <c r="E34" s="293"/>
      <c r="F34" s="295"/>
      <c r="G34" s="293"/>
      <c r="H34" s="293"/>
      <c r="I34" s="293"/>
      <c r="J34" s="293"/>
      <c r="K34" s="293"/>
      <c r="L34" s="293"/>
      <c r="M34" s="293"/>
      <c r="N34" s="294"/>
    </row>
    <row r="35" spans="4:14" ht="11.25">
      <c r="D35" s="293"/>
      <c r="E35" s="293"/>
      <c r="F35" s="296"/>
      <c r="G35" s="293"/>
      <c r="H35" s="293"/>
      <c r="I35" s="293"/>
      <c r="J35" s="293"/>
      <c r="K35" s="293"/>
      <c r="L35" s="293"/>
      <c r="M35" s="293"/>
      <c r="N35" s="294"/>
    </row>
    <row r="36" spans="4:14" ht="11.25">
      <c r="D36" s="293"/>
      <c r="E36" s="293"/>
      <c r="F36" s="296"/>
      <c r="G36" s="293"/>
      <c r="H36" s="293"/>
      <c r="I36" s="293"/>
      <c r="J36" s="293"/>
      <c r="K36" s="293"/>
      <c r="L36" s="293"/>
      <c r="M36" s="293"/>
      <c r="N36" s="294"/>
    </row>
  </sheetData>
  <sheetProtection password="FA9C" sheet="1" objects="1" scenarios="1" formatColumns="0" formatRows="0"/>
  <mergeCells count="15">
    <mergeCell ref="F21:K21"/>
    <mergeCell ref="F22:K22"/>
    <mergeCell ref="E23:E26"/>
    <mergeCell ref="F23:F26"/>
    <mergeCell ref="G24:G25"/>
    <mergeCell ref="H24:H25"/>
    <mergeCell ref="D6:F6"/>
    <mergeCell ref="D7:N7"/>
    <mergeCell ref="D8:N8"/>
    <mergeCell ref="F14:K14"/>
    <mergeCell ref="F15:K15"/>
    <mergeCell ref="E16:E19"/>
    <mergeCell ref="F16:F19"/>
    <mergeCell ref="G17:G18"/>
    <mergeCell ref="H17:H18"/>
  </mergeCells>
  <dataValidations count="3">
    <dataValidation type="list" allowBlank="1" showErrorMessage="1" errorTitle="Ошибка" error="Выберите значение из списка" sqref="G24:G25 G17:G18">
      <formula1>kind_of_purchase_method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24:I24 F23:F26 K16:K17 F16 K23:K24 H17:I17">
      <formula1>900</formula1>
    </dataValidation>
  </dataValidations>
  <hyperlinks>
    <hyperlink ref="F20" location="'ТС показатели (2)'!A1" tooltip="Добавить поставщика" display="Добавить запись"/>
    <hyperlink ref="F27" location="'ТС показатели (2)'!A1" tooltip="Добавить поставщика" display="Добавить запись"/>
    <hyperlink ref="G19" location="'ТС показатели (2)'!A1" tooltip="Добавить способ" display="Добавить запись"/>
    <hyperlink ref="I18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I25" location="'ТС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dgol004</dc:creator>
  <cp:keywords/>
  <dc:description/>
  <cp:lastModifiedBy>dgol004</cp:lastModifiedBy>
  <dcterms:created xsi:type="dcterms:W3CDTF">2012-10-05T06:20:47Z</dcterms:created>
  <dcterms:modified xsi:type="dcterms:W3CDTF">2012-10-08T05:16:46Z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